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ml.chartshapes+xml"/>
  <Override PartName="/xl/charts/chart18.xml" ContentType="application/vnd.openxmlformats-officedocument.drawingml.chart+xml"/>
  <Override PartName="/xl/drawings/drawing8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9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大塚山修正作業メモ\★★★第二処分場集計更新作業データ\"/>
    </mc:Choice>
  </mc:AlternateContent>
  <bookViews>
    <workbookView xWindow="0" yWindow="0" windowWidth="24825" windowHeight="12375"/>
  </bookViews>
  <sheets>
    <sheet name="2014年一覧表（ＮＳＷ）" sheetId="18" r:id="rId1"/>
    <sheet name="2014年全井戸集計表" sheetId="35" r:id="rId2"/>
    <sheet name="1月7日" sheetId="1" r:id="rId3"/>
    <sheet name="1月14日" sheetId="36" r:id="rId4"/>
    <sheet name="1月20日" sheetId="37" r:id="rId5"/>
    <sheet name="1月27日" sheetId="38" r:id="rId6"/>
    <sheet name="2月3日" sheetId="39" r:id="rId7"/>
    <sheet name="2月12日" sheetId="40" r:id="rId8"/>
    <sheet name="2月17日" sheetId="41" r:id="rId9"/>
    <sheet name="2月24日" sheetId="42" r:id="rId10"/>
    <sheet name="3月4日" sheetId="43" r:id="rId11"/>
    <sheet name="3月10日" sheetId="44" r:id="rId12"/>
    <sheet name="3月17日" sheetId="46" r:id="rId13"/>
    <sheet name="3月24日" sheetId="47" r:id="rId14"/>
    <sheet name="3月31日" sheetId="48" r:id="rId15"/>
    <sheet name="4月7日" sheetId="49" r:id="rId16"/>
    <sheet name="4月14日" sheetId="50" r:id="rId17"/>
    <sheet name="4月22日" sheetId="51" r:id="rId18"/>
    <sheet name="4月28日" sheetId="52" r:id="rId19"/>
    <sheet name="5月7日" sheetId="53" r:id="rId20"/>
    <sheet name="5月12日" sheetId="54" r:id="rId21"/>
    <sheet name="5月19日" sheetId="55" r:id="rId22"/>
    <sheet name="5月26日" sheetId="56" r:id="rId23"/>
    <sheet name="6月2日" sheetId="58" r:id="rId24"/>
    <sheet name="6月9日" sheetId="59" r:id="rId25"/>
    <sheet name="6月17日" sheetId="60" r:id="rId26"/>
    <sheet name="6月23日" sheetId="61" r:id="rId27"/>
    <sheet name="6月30日" sheetId="62" r:id="rId28"/>
    <sheet name="7月7日" sheetId="63" r:id="rId29"/>
    <sheet name="7月14日" sheetId="64" r:id="rId30"/>
    <sheet name="7月22日" sheetId="65" r:id="rId31"/>
    <sheet name="7月28日" sheetId="66" r:id="rId32"/>
    <sheet name="8月4日" sheetId="67" r:id="rId33"/>
    <sheet name="8月11日" sheetId="68" r:id="rId34"/>
    <sheet name="8月18日" sheetId="69" r:id="rId35"/>
    <sheet name="8月26日" sheetId="70" r:id="rId36"/>
    <sheet name="9月2日" sheetId="71" r:id="rId37"/>
    <sheet name="9月8日" sheetId="72" r:id="rId38"/>
    <sheet name="9月16日" sheetId="73" r:id="rId39"/>
    <sheet name="9月22日" sheetId="74" r:id="rId40"/>
    <sheet name="9月29日" sheetId="75" r:id="rId41"/>
    <sheet name="10月7日" sheetId="76" r:id="rId42"/>
    <sheet name="10月15日" sheetId="77" r:id="rId43"/>
    <sheet name="10月21日" sheetId="78" r:id="rId44"/>
    <sheet name="10月27日" sheetId="79" r:id="rId45"/>
    <sheet name="11月4日" sheetId="80" r:id="rId46"/>
    <sheet name="11月10日" sheetId="81" r:id="rId47"/>
    <sheet name="11月18日" sheetId="82" r:id="rId48"/>
    <sheet name="11月25日" sheetId="83" r:id="rId49"/>
    <sheet name="12月1日" sheetId="84" r:id="rId50"/>
    <sheet name="12月9日" sheetId="85" r:id="rId51"/>
    <sheet name="12月15日" sheetId="86" r:id="rId52"/>
    <sheet name="12月22日" sheetId="87" r:id="rId53"/>
    <sheet name="12月29日" sheetId="88" r:id="rId54"/>
  </sheets>
  <definedNames>
    <definedName name="_xlnm.Print_Area" localSheetId="3">'1月14日'!$A$7:$R$54</definedName>
    <definedName name="_xlnm.Print_Area" localSheetId="4">'1月20日'!$A$7:$R$54</definedName>
    <definedName name="_xlnm.Print_Area" localSheetId="5">'1月27日'!$A$7:$R$54</definedName>
    <definedName name="_xlnm.Print_Area" localSheetId="2">'1月7日'!$A$7:$R$54</definedName>
    <definedName name="_xlnm.Print_Area" localSheetId="7">'2月12日'!$A$7:$R$54</definedName>
    <definedName name="_xlnm.Print_Area" localSheetId="6">'2月3日'!$A$7:$R$54</definedName>
  </definedNames>
  <calcPr calcId="152511"/>
</workbook>
</file>

<file path=xl/calcChain.xml><?xml version="1.0" encoding="utf-8"?>
<calcChain xmlns="http://schemas.openxmlformats.org/spreadsheetml/2006/main">
  <c r="BL16" i="35" l="1"/>
  <c r="BL14" i="35"/>
  <c r="CP8" i="35"/>
  <c r="DD54" i="35"/>
  <c r="Y54" i="35"/>
  <c r="BG53" i="35"/>
  <c r="CM52" i="35"/>
  <c r="DB51" i="35"/>
  <c r="N51" i="35"/>
  <c r="AX50" i="35"/>
  <c r="BT54" i="35"/>
  <c r="DB53" i="35"/>
  <c r="N53" i="35"/>
  <c r="AO52" i="35"/>
  <c r="CB51" i="35"/>
  <c r="AN54" i="35"/>
  <c r="CX52" i="35"/>
  <c r="V51" i="35"/>
  <c r="AM50" i="35"/>
  <c r="BW49" i="35"/>
  <c r="CN48" i="35"/>
  <c r="DW47" i="35"/>
  <c r="AB47" i="35"/>
  <c r="BL46" i="35"/>
  <c r="CR45" i="35"/>
  <c r="I45" i="35"/>
  <c r="CJ54" i="35"/>
  <c r="AH53" i="35"/>
  <c r="CQ51" i="35"/>
  <c r="CF50" i="35"/>
  <c r="CV49" i="35"/>
  <c r="J49" i="35"/>
  <c r="BL13" i="35"/>
  <c r="DO50" i="35"/>
  <c r="AU54" i="35"/>
  <c r="CI54" i="35"/>
  <c r="DV53" i="35"/>
  <c r="AB53" i="35"/>
  <c r="BH52" i="35"/>
  <c r="CC51" i="35"/>
  <c r="DD50" i="35"/>
  <c r="DR54" i="35"/>
  <c r="AS54" i="35"/>
  <c r="CC53" i="35"/>
  <c r="CY52" i="35"/>
  <c r="T52" i="35"/>
  <c r="AM51" i="35"/>
  <c r="CW53" i="35"/>
  <c r="AJ52" i="35"/>
  <c r="DC50" i="35"/>
  <c r="O50" i="35"/>
  <c r="AH49" i="35"/>
  <c r="BP48" i="35"/>
  <c r="CN47" i="35"/>
  <c r="B47" i="35"/>
  <c r="AG46" i="35"/>
  <c r="BT45" i="35"/>
  <c r="CU44" i="35"/>
  <c r="AE54" i="35"/>
  <c r="CN52" i="35"/>
  <c r="AK51" i="35"/>
  <c r="AK50" i="35"/>
  <c r="BU49" i="35"/>
  <c r="BL24" i="35"/>
  <c r="DE3" i="35"/>
  <c r="CP5" i="35"/>
  <c r="CV54" i="35"/>
  <c r="Q54" i="35"/>
  <c r="AO53" i="35"/>
  <c r="CE52" i="35"/>
  <c r="CT51" i="35"/>
  <c r="DX50" i="35"/>
  <c r="AL50" i="35"/>
  <c r="BG54" i="35"/>
  <c r="CT53" i="35"/>
  <c r="DX52" i="35"/>
  <c r="AG52" i="35"/>
  <c r="BP51" i="35"/>
  <c r="W54" i="35"/>
  <c r="BX52" i="35"/>
  <c r="J51" i="35"/>
  <c r="AB50" i="35"/>
  <c r="BI49" i="35"/>
  <c r="CF48" i="35"/>
  <c r="DB47" i="35"/>
  <c r="T47" i="35"/>
  <c r="AS46" i="35"/>
  <c r="CH45" i="35"/>
  <c r="DS44" i="35"/>
  <c r="BP54" i="35"/>
  <c r="Q53" i="35"/>
  <c r="BY51" i="35"/>
  <c r="BQ50" i="35"/>
  <c r="CM49" i="35"/>
  <c r="DT48" i="35"/>
  <c r="BL27" i="35"/>
  <c r="BL53" i="35"/>
  <c r="BC50" i="35"/>
  <c r="AS52" i="35"/>
  <c r="AC51" i="35"/>
  <c r="F48" i="35"/>
  <c r="N45" i="35"/>
  <c r="CK50" i="35"/>
  <c r="AL48" i="35"/>
  <c r="Z54" i="35"/>
  <c r="CS53" i="35"/>
  <c r="BX50" i="35"/>
  <c r="DS48" i="35"/>
  <c r="BY47" i="35"/>
  <c r="BQ46" i="35"/>
  <c r="BM45" i="35"/>
  <c r="BI44" i="35"/>
  <c r="CJ43" i="35"/>
  <c r="DT42" i="35"/>
  <c r="Q42" i="35"/>
  <c r="AC41" i="35"/>
  <c r="AQ40" i="35"/>
  <c r="CE39" i="35"/>
  <c r="CD51" i="35"/>
  <c r="CG49" i="35"/>
  <c r="S48" i="35"/>
  <c r="Q47" i="35"/>
  <c r="M46" i="35"/>
  <c r="F45" i="35"/>
  <c r="Q44" i="35"/>
  <c r="AF43" i="35"/>
  <c r="BT42" i="35"/>
  <c r="BL9" i="35"/>
  <c r="DO33" i="35"/>
  <c r="AV54" i="35"/>
  <c r="CM54" i="35"/>
  <c r="E54" i="35"/>
  <c r="AG53" i="35"/>
  <c r="BM52" i="35"/>
  <c r="CG51" i="35"/>
  <c r="DI50" i="35"/>
  <c r="DW54" i="35"/>
  <c r="AW54" i="35"/>
  <c r="CG53" i="35"/>
  <c r="DC52" i="35"/>
  <c r="X52" i="35"/>
  <c r="AQ51" i="35"/>
  <c r="DX53" i="35"/>
  <c r="AR52" i="35"/>
  <c r="DP50" i="35"/>
  <c r="T50" i="35"/>
  <c r="AL49" i="35"/>
  <c r="BW48" i="35"/>
  <c r="CT47" i="35"/>
  <c r="J47" i="35"/>
  <c r="AK46" i="35"/>
  <c r="BY45" i="35"/>
  <c r="CY44" i="35"/>
  <c r="AM54" i="35"/>
  <c r="CW52" i="35"/>
  <c r="AS51" i="35"/>
  <c r="AQ50" i="35"/>
  <c r="CE49" i="35"/>
  <c r="CZ48" i="35"/>
  <c r="BL10" i="35"/>
  <c r="DG54" i="35"/>
  <c r="N34" i="35"/>
  <c r="BH54" i="35"/>
  <c r="CQ53" i="35"/>
  <c r="J53" i="35"/>
  <c r="AC52" i="35"/>
  <c r="AR51" i="35"/>
  <c r="CM50" i="35"/>
  <c r="CY54" i="35"/>
  <c r="AB54" i="35"/>
  <c r="AR53" i="35"/>
  <c r="CH52" i="35"/>
  <c r="DT51" i="35"/>
  <c r="DV54" i="35"/>
  <c r="BI53" i="35"/>
  <c r="DS51" i="35"/>
  <c r="CG50" i="35"/>
  <c r="DA49" i="35"/>
  <c r="Q49" i="35"/>
  <c r="AI48" i="35"/>
  <c r="BW47" i="35"/>
  <c r="CV46" i="35"/>
  <c r="O46" i="35"/>
  <c r="AN45" i="35"/>
  <c r="CC44" i="35"/>
  <c r="DD53" i="35"/>
  <c r="AQ52" i="35"/>
  <c r="F51" i="35"/>
  <c r="S50" i="35"/>
  <c r="AO49" i="35"/>
  <c r="BL17" i="35"/>
  <c r="DN50" i="35"/>
  <c r="AT54" i="35"/>
  <c r="CE54" i="35"/>
  <c r="DC53" i="35"/>
  <c r="X53" i="35"/>
  <c r="AP52" i="35"/>
  <c r="BX51" i="35"/>
  <c r="CZ50" i="35"/>
  <c r="DM54" i="35"/>
  <c r="AO54" i="35"/>
  <c r="BX53" i="35"/>
  <c r="CU52" i="35"/>
  <c r="O52" i="35"/>
  <c r="AI51" i="35"/>
  <c r="CN53" i="35"/>
  <c r="AA52" i="35"/>
  <c r="CX50" i="35"/>
  <c r="J50" i="35"/>
  <c r="AC49" i="35"/>
  <c r="BI48" i="35"/>
  <c r="CJ47" i="35"/>
  <c r="DT46" i="35"/>
  <c r="AB46" i="35"/>
  <c r="BL45" i="35"/>
  <c r="CQ44" i="35"/>
  <c r="V54" i="35"/>
  <c r="CF52" i="35"/>
  <c r="AB51" i="35"/>
  <c r="AF50" i="35"/>
  <c r="BM49" i="35"/>
  <c r="CR48" i="35"/>
  <c r="CP4" i="35"/>
  <c r="CR52" i="35"/>
  <c r="BY54" i="35"/>
  <c r="CF51" i="35"/>
  <c r="AR50" i="35"/>
  <c r="AG47" i="35"/>
  <c r="CS54" i="35"/>
  <c r="CZ49" i="35"/>
  <c r="U48" i="35"/>
  <c r="CZ53" i="35"/>
  <c r="BQ52" i="35"/>
  <c r="R50" i="35"/>
  <c r="BL48" i="35"/>
  <c r="AI47" i="35"/>
  <c r="AF46" i="35"/>
  <c r="AB45" i="35"/>
  <c r="AE44" i="35"/>
  <c r="BP43" i="35"/>
  <c r="CM42" i="35"/>
  <c r="DA41" i="35"/>
  <c r="L41" i="35"/>
  <c r="Z40" i="35"/>
  <c r="BH39" i="35"/>
  <c r="L51" i="35"/>
  <c r="AI49" i="35"/>
  <c r="CV47" i="35"/>
  <c r="CW46" i="35"/>
  <c r="CT45" i="35"/>
  <c r="CN44" i="35"/>
  <c r="DA43" i="35"/>
  <c r="N43" i="35"/>
  <c r="BL18" i="35"/>
  <c r="BL15" i="35"/>
  <c r="CO3" i="35"/>
  <c r="DX54" i="35"/>
  <c r="AP54" i="35"/>
  <c r="CD53" i="35"/>
  <c r="DD52" i="35"/>
  <c r="Q52" i="35"/>
  <c r="AF51" i="35"/>
  <c r="BU50" i="35"/>
  <c r="CL54" i="35"/>
  <c r="O54" i="35"/>
  <c r="AF53" i="35"/>
  <c r="BT52" i="35"/>
  <c r="CS51" i="35"/>
  <c r="CT54" i="35"/>
  <c r="Z53" i="35"/>
  <c r="CI51" i="35"/>
  <c r="BK50" i="35"/>
  <c r="CN49" i="35"/>
  <c r="DV48" i="35"/>
  <c r="V48" i="35"/>
  <c r="AS47" i="35"/>
  <c r="CH46" i="35"/>
  <c r="DT45" i="35"/>
  <c r="AA45" i="35"/>
  <c r="DT54" i="35"/>
  <c r="CE53" i="35"/>
  <c r="R52" i="35"/>
  <c r="DB50" i="35"/>
  <c r="DX49" i="35"/>
  <c r="AB49" i="35"/>
  <c r="BL20" i="35"/>
  <c r="BL26" i="35"/>
  <c r="CP6" i="35"/>
  <c r="CZ54" i="35"/>
  <c r="U54" i="35"/>
  <c r="AS53" i="35"/>
  <c r="CI52" i="35"/>
  <c r="CX51" i="35"/>
  <c r="I51" i="35"/>
  <c r="AP50" i="35"/>
  <c r="BL54" i="35"/>
  <c r="CX53" i="35"/>
  <c r="I53" i="35"/>
  <c r="AK52" i="35"/>
  <c r="BW51" i="35"/>
  <c r="AF54" i="35"/>
  <c r="CG52" i="35"/>
  <c r="Q51" i="35"/>
  <c r="AG50" i="35"/>
  <c r="BP49" i="35"/>
  <c r="CJ48" i="35"/>
  <c r="DR47" i="35"/>
  <c r="X47" i="35"/>
  <c r="BG46" i="35"/>
  <c r="CL45" i="35"/>
  <c r="DX44" i="35"/>
  <c r="CB54" i="35"/>
  <c r="Y53" i="35"/>
  <c r="CH51" i="35"/>
  <c r="BY50" i="35"/>
  <c r="CR49" i="35"/>
  <c r="B49" i="35"/>
  <c r="BL23" i="35"/>
  <c r="CP7" i="35"/>
  <c r="DN54" i="35"/>
  <c r="AH54" i="35"/>
  <c r="BT53" i="35"/>
  <c r="CV52" i="35"/>
  <c r="E52" i="35"/>
  <c r="W51" i="35"/>
  <c r="BH50" i="35"/>
  <c r="CD54" i="35"/>
  <c r="B54" i="35"/>
  <c r="W53" i="35"/>
  <c r="BG52" i="35"/>
  <c r="CJ51" i="35"/>
  <c r="CC54" i="35"/>
  <c r="F53" i="35"/>
  <c r="AL51" i="35"/>
  <c r="AW50" i="35"/>
  <c r="CF49" i="35"/>
  <c r="CW48" i="35"/>
  <c r="M48" i="35"/>
  <c r="AK47" i="35"/>
  <c r="BY46" i="35"/>
  <c r="CZ45" i="35"/>
  <c r="S45" i="35"/>
  <c r="DA54" i="35"/>
  <c r="BH53" i="35"/>
  <c r="DR51" i="35"/>
  <c r="CQ50" i="35"/>
  <c r="DD49" i="35"/>
  <c r="T49" i="35"/>
  <c r="BL12" i="35"/>
  <c r="AC54" i="35"/>
  <c r="S51" i="35"/>
  <c r="S53" i="35"/>
  <c r="DR52" i="35"/>
  <c r="CS48" i="35"/>
  <c r="CV45" i="35"/>
  <c r="CY51" i="35"/>
  <c r="CE48" i="35"/>
  <c r="BI54" i="35"/>
  <c r="DV52" i="35"/>
  <c r="M51" i="35"/>
  <c r="AJ49" i="35"/>
  <c r="CW47" i="35"/>
  <c r="CX46" i="35"/>
  <c r="CN45" i="35"/>
  <c r="CJ44" i="35"/>
  <c r="DB43" i="35"/>
  <c r="T43" i="35"/>
  <c r="AH42" i="35"/>
  <c r="BH41" i="35"/>
  <c r="CH40" i="35"/>
  <c r="CW39" i="35"/>
  <c r="BP52" i="35"/>
  <c r="Y50" i="35"/>
  <c r="BK48" i="35"/>
  <c r="AM47" i="35"/>
  <c r="AJ46" i="35"/>
  <c r="AG45" i="35"/>
  <c r="AH44" i="35"/>
  <c r="BH43" i="35"/>
  <c r="CL42" i="35"/>
  <c r="BZ37" i="35"/>
  <c r="BL25" i="35"/>
  <c r="CU53" i="35"/>
  <c r="CR50" i="35"/>
  <c r="CL52" i="35"/>
  <c r="I52" i="35"/>
  <c r="AM48" i="35"/>
  <c r="AR45" i="35"/>
  <c r="O51" i="35"/>
  <c r="BL19" i="35"/>
  <c r="BY53" i="35"/>
  <c r="BM50" i="35"/>
  <c r="BL52" i="35"/>
  <c r="BM51" i="35"/>
  <c r="R48" i="35"/>
  <c r="W45" i="35"/>
  <c r="CW50" i="35"/>
  <c r="DF50" i="35"/>
  <c r="B53" i="35"/>
  <c r="CU54" i="35"/>
  <c r="DA51" i="35"/>
  <c r="CB50" i="35"/>
  <c r="BP47" i="35"/>
  <c r="BX44" i="35"/>
  <c r="N50" i="35"/>
  <c r="DV51" i="35"/>
  <c r="BT46" i="35"/>
  <c r="AL53" i="35"/>
  <c r="L47" i="35"/>
  <c r="AK43" i="35"/>
  <c r="F40" i="35"/>
  <c r="BX47" i="35"/>
  <c r="CI43" i="35"/>
  <c r="L54" i="35"/>
  <c r="DS50" i="35"/>
  <c r="DS52" i="35"/>
  <c r="BK52" i="35"/>
  <c r="CB48" i="35"/>
  <c r="CD45" i="35"/>
  <c r="BL51" i="35"/>
  <c r="BM48" i="35"/>
  <c r="AY54" i="35"/>
  <c r="CG54" i="35"/>
  <c r="DT50" i="35"/>
  <c r="AA49" i="35"/>
  <c r="CR47" i="35"/>
  <c r="CS46" i="35"/>
  <c r="CI45" i="35"/>
  <c r="CE44" i="35"/>
  <c r="CX43" i="35"/>
  <c r="O43" i="35"/>
  <c r="AC42" i="35"/>
  <c r="AP41" i="35"/>
  <c r="BT40" i="35"/>
  <c r="CS39" i="35"/>
  <c r="AE52" i="35"/>
  <c r="Q50" i="35"/>
  <c r="AR48" i="35"/>
  <c r="AH47" i="35"/>
  <c r="DN33" i="35"/>
  <c r="T53" i="35"/>
  <c r="DH54" i="35"/>
  <c r="J52" i="35"/>
  <c r="CS50" i="35"/>
  <c r="CF47" i="35"/>
  <c r="CK44" i="35"/>
  <c r="AA50" i="35"/>
  <c r="AC48" i="35"/>
  <c r="F54" i="35"/>
  <c r="DB52" i="35"/>
  <c r="AJ50" i="35"/>
  <c r="CQ48" i="35"/>
  <c r="BH47" i="35"/>
  <c r="AQ46" i="35"/>
  <c r="AM45" i="35"/>
  <c r="AM44" i="35"/>
  <c r="CB43" i="35"/>
  <c r="CW42" i="35"/>
  <c r="E42" i="35"/>
  <c r="U41" i="35"/>
  <c r="AI40" i="35"/>
  <c r="BU39" i="35"/>
  <c r="AO51" i="35"/>
  <c r="BK49" i="35"/>
  <c r="DV47" i="35"/>
  <c r="DW46" i="35"/>
  <c r="DS45" i="35"/>
  <c r="DA44" i="35"/>
  <c r="E44" i="35"/>
  <c r="N36" i="35"/>
  <c r="U52" i="35"/>
  <c r="T54" i="35"/>
  <c r="DB54" i="35"/>
  <c r="CS49" i="35"/>
  <c r="CL46" i="35"/>
  <c r="CM53" i="35"/>
  <c r="AG49" i="35"/>
  <c r="DO54" i="35"/>
  <c r="BM53" i="35"/>
  <c r="CV51" i="35"/>
  <c r="CY49" i="35"/>
  <c r="AB48" i="35"/>
  <c r="R47" i="35"/>
  <c r="N46" i="35"/>
  <c r="J45" i="35"/>
  <c r="R44" i="35"/>
  <c r="AO43" i="35"/>
  <c r="BU42" i="35"/>
  <c r="CM41" i="35"/>
  <c r="DD40" i="35"/>
  <c r="M40" i="35"/>
  <c r="DS53" i="35"/>
  <c r="CH50" i="35"/>
  <c r="F49" i="35"/>
  <c r="CD47" i="35"/>
  <c r="CE46" i="35"/>
  <c r="CB45" i="35"/>
  <c r="BW44" i="35"/>
  <c r="CM43" i="35"/>
  <c r="DS42" i="35"/>
  <c r="AB42" i="35"/>
  <c r="CE43" i="35"/>
  <c r="AG42" i="35"/>
  <c r="AS41" i="35"/>
  <c r="CG40" i="35"/>
  <c r="V50" i="35"/>
  <c r="BL47" i="35"/>
  <c r="AP45" i="35"/>
  <c r="DG33" i="35"/>
  <c r="O53" i="35"/>
  <c r="DC54" i="35"/>
  <c r="B52" i="35"/>
  <c r="CL50" i="35"/>
  <c r="CB47" i="35"/>
  <c r="CG44" i="35"/>
  <c r="W50" i="35"/>
  <c r="CP3" i="35"/>
  <c r="CZ52" i="35"/>
  <c r="CH54" i="35"/>
  <c r="CN51" i="35"/>
  <c r="BD50" i="35"/>
  <c r="AO47" i="35"/>
  <c r="DJ54" i="35"/>
  <c r="DS49" i="35"/>
  <c r="N35" i="35"/>
  <c r="Y52" i="35"/>
  <c r="X54" i="35"/>
  <c r="DL54" i="35"/>
  <c r="CW49" i="35"/>
  <c r="CR46" i="35"/>
  <c r="CV53" i="35"/>
  <c r="AK49" i="35"/>
  <c r="DT53" i="35"/>
  <c r="AP53" i="35"/>
  <c r="CE51" i="35"/>
  <c r="F46" i="35"/>
  <c r="BM42" i="35"/>
  <c r="CJ53" i="35"/>
  <c r="BX46" i="35"/>
  <c r="DD42" i="35"/>
  <c r="AK53" i="35"/>
  <c r="AH50" i="35"/>
  <c r="AB52" i="35"/>
  <c r="DW50" i="35"/>
  <c r="CX47" i="35"/>
  <c r="DC44" i="35"/>
  <c r="BI50" i="35"/>
  <c r="AH48" i="35"/>
  <c r="R54" i="35"/>
  <c r="V53" i="35"/>
  <c r="BG50" i="35"/>
  <c r="CY48" i="35"/>
  <c r="BQ47" i="35"/>
  <c r="BI46" i="35"/>
  <c r="AS45" i="35"/>
  <c r="AQ44" i="35"/>
  <c r="CF43" i="35"/>
  <c r="DA42" i="35"/>
  <c r="L42" i="35"/>
  <c r="Y41" i="35"/>
  <c r="AM40" i="35"/>
  <c r="BZ39" i="35"/>
  <c r="BG51" i="35"/>
  <c r="BX49" i="35"/>
  <c r="I48" i="35"/>
  <c r="I47" i="35"/>
  <c r="N33" i="35"/>
  <c r="AL52" i="35"/>
  <c r="AK54" i="35"/>
  <c r="AE51" i="35"/>
  <c r="B50" i="35"/>
  <c r="DD46" i="35"/>
  <c r="M54" i="35"/>
  <c r="BH49" i="35"/>
  <c r="L48" i="35"/>
  <c r="CI53" i="35"/>
  <c r="N52" i="35"/>
  <c r="DR49" i="35"/>
  <c r="AK48" i="35"/>
  <c r="W47" i="35"/>
  <c r="U46" i="35"/>
  <c r="Q45" i="35"/>
  <c r="V44" i="35"/>
  <c r="AS43" i="35"/>
  <c r="CE42" i="35"/>
  <c r="CS41" i="35"/>
  <c r="DV40" i="35"/>
  <c r="R40" i="35"/>
  <c r="AJ54" i="35"/>
  <c r="CT50" i="35"/>
  <c r="R49" i="35"/>
  <c r="CI47" i="35"/>
  <c r="CJ46" i="35"/>
  <c r="CG45" i="35"/>
  <c r="CD44" i="35"/>
  <c r="CS43" i="35"/>
  <c r="AX54" i="35"/>
  <c r="AJ51" i="35"/>
  <c r="AJ53" i="35"/>
  <c r="AI53" i="35"/>
  <c r="E49" i="35"/>
  <c r="B46" i="35"/>
  <c r="Z52" i="35"/>
  <c r="CM48" i="35"/>
  <c r="BW54" i="35"/>
  <c r="L53" i="35"/>
  <c r="Y51" i="35"/>
  <c r="AR49" i="35"/>
  <c r="DC47" i="35"/>
  <c r="DC46" i="35"/>
  <c r="CU45" i="35"/>
  <c r="CR44" i="35"/>
  <c r="DR43" i="35"/>
  <c r="X43" i="35"/>
  <c r="AL42" i="35"/>
  <c r="BM41" i="35"/>
  <c r="CL40" i="35"/>
  <c r="DA39" i="35"/>
  <c r="CJ52" i="35"/>
  <c r="AI50" i="35"/>
  <c r="BX48" i="35"/>
  <c r="AR47" i="35"/>
  <c r="AP46" i="35"/>
  <c r="AL45" i="35"/>
  <c r="AL44" i="35"/>
  <c r="BM43" i="35"/>
  <c r="CR42" i="35"/>
  <c r="BP46" i="35"/>
  <c r="AA43" i="35"/>
  <c r="J42" i="35"/>
  <c r="AB41" i="35"/>
  <c r="BK40" i="35"/>
  <c r="BT49" i="35"/>
  <c r="DV46" i="35"/>
  <c r="CZ44" i="35"/>
  <c r="BM54" i="35"/>
  <c r="BK51" i="35"/>
  <c r="BK53" i="35"/>
  <c r="BW53" i="35"/>
  <c r="U49" i="35"/>
  <c r="T46" i="35"/>
  <c r="BI52" i="35"/>
  <c r="CI48" i="35"/>
  <c r="AL54" i="35"/>
  <c r="AA51" i="35"/>
  <c r="AA53" i="35"/>
  <c r="R53" i="35"/>
  <c r="DA48" i="35"/>
  <c r="DD45" i="35"/>
  <c r="F52" i="35"/>
  <c r="BL22" i="35"/>
  <c r="CL53" i="35"/>
  <c r="CI50" i="35"/>
  <c r="CD52" i="35"/>
  <c r="CZ51" i="35"/>
  <c r="AE48" i="35"/>
  <c r="AJ45" i="35"/>
  <c r="DV50" i="35"/>
  <c r="DI54" i="35"/>
  <c r="CB49" i="35"/>
  <c r="CW54" i="35"/>
  <c r="T48" i="35"/>
  <c r="M44" i="35"/>
  <c r="CZ40" i="35"/>
  <c r="DR48" i="35"/>
  <c r="BM44" i="35"/>
  <c r="CR54" i="35"/>
  <c r="CK51" i="35"/>
  <c r="CK53" i="35"/>
  <c r="N54" i="35"/>
  <c r="AP49" i="35"/>
  <c r="AO46" i="35"/>
  <c r="E53" i="35"/>
  <c r="DD48" i="35"/>
  <c r="CN54" i="35"/>
  <c r="AC53" i="35"/>
  <c r="BH51" i="35"/>
  <c r="CH49" i="35"/>
  <c r="J48" i="35"/>
  <c r="DX46" i="35"/>
  <c r="DV45" i="35"/>
  <c r="DB44" i="35"/>
  <c r="F44" i="35"/>
  <c r="AG43" i="35"/>
  <c r="BH42" i="35"/>
  <c r="CE41" i="35"/>
  <c r="CV40" i="35"/>
  <c r="DW39" i="35"/>
  <c r="M53" i="35"/>
  <c r="BE50" i="35"/>
  <c r="CX48" i="35"/>
  <c r="BM47" i="35"/>
  <c r="BL21" i="35"/>
  <c r="CY53" i="35"/>
  <c r="CV50" i="35"/>
  <c r="CQ52" i="35"/>
  <c r="S52" i="35"/>
  <c r="AQ48" i="35"/>
  <c r="BG45" i="35"/>
  <c r="U51" i="35"/>
  <c r="BH48" i="35"/>
  <c r="AQ54" i="35"/>
  <c r="AR54" i="35"/>
  <c r="CU50" i="35"/>
  <c r="S49" i="35"/>
  <c r="CK47" i="35"/>
  <c r="CK46" i="35"/>
  <c r="CC45" i="35"/>
  <c r="BY44" i="35"/>
  <c r="CT43" i="35"/>
  <c r="J43" i="35"/>
  <c r="Y42" i="35"/>
  <c r="AL41" i="35"/>
  <c r="BL40" i="35"/>
  <c r="CM39" i="35"/>
  <c r="M52" i="35"/>
  <c r="E50" i="35"/>
  <c r="AJ48" i="35"/>
  <c r="AA47" i="35"/>
  <c r="Y46" i="35"/>
  <c r="U45" i="35"/>
  <c r="Y44" i="35"/>
  <c r="CW17" i="35"/>
  <c r="DT52" i="35"/>
  <c r="CQ54" i="35"/>
  <c r="CW51" i="35"/>
  <c r="BT50" i="35"/>
  <c r="BI47" i="35"/>
  <c r="BQ44" i="35"/>
  <c r="I50" i="35"/>
  <c r="Y48" i="35"/>
  <c r="DR53" i="35"/>
  <c r="CK52" i="35"/>
  <c r="Z50" i="35"/>
  <c r="CH48" i="35"/>
  <c r="AN47" i="35"/>
  <c r="AL46" i="35"/>
  <c r="AH45" i="35"/>
  <c r="AI44" i="35"/>
  <c r="BW43" i="35"/>
  <c r="CS42" i="35"/>
  <c r="DV41" i="35"/>
  <c r="Q41" i="35"/>
  <c r="AE40" i="35"/>
  <c r="BM39" i="35"/>
  <c r="X51" i="35"/>
  <c r="AQ49" i="35"/>
  <c r="DA47" i="35"/>
  <c r="DB46" i="35"/>
  <c r="CY45" i="35"/>
  <c r="CV44" i="35"/>
  <c r="DV43" i="35"/>
  <c r="S43" i="35"/>
  <c r="AS42" i="35"/>
  <c r="BH44" i="35"/>
  <c r="BL42" i="35"/>
  <c r="CH41" i="35"/>
  <c r="CY40" i="35"/>
  <c r="CM51" i="35"/>
  <c r="E48" i="35"/>
  <c r="DC45" i="35"/>
  <c r="N37" i="35"/>
  <c r="DT49" i="35"/>
  <c r="DS54" i="35"/>
  <c r="CJ49" i="35"/>
  <c r="BC54" i="35"/>
  <c r="L49" i="35"/>
  <c r="BQ54" i="35"/>
  <c r="CI41" i="35"/>
  <c r="BU52" i="35"/>
  <c r="O47" i="35"/>
  <c r="CR53" i="35"/>
  <c r="AC47" i="35"/>
  <c r="BI43" i="35"/>
  <c r="V40" i="35"/>
  <c r="CQ47" i="35"/>
  <c r="BQ53" i="35"/>
  <c r="BW52" i="35"/>
  <c r="AP51" i="35"/>
  <c r="DA45" i="35"/>
  <c r="AP42" i="35"/>
  <c r="DA52" i="35"/>
  <c r="BH46" i="35"/>
  <c r="CH53" i="35"/>
  <c r="Z48" i="35"/>
  <c r="AI54" i="35"/>
  <c r="CE47" i="35"/>
  <c r="CN43" i="35"/>
  <c r="BG40" i="35"/>
  <c r="AA48" i="35"/>
  <c r="U44" i="35"/>
  <c r="CZ42" i="35"/>
  <c r="CD48" i="35"/>
  <c r="CH43" i="35"/>
  <c r="AA42" i="35"/>
  <c r="CN40" i="35"/>
  <c r="CG39" i="35"/>
  <c r="CZ38" i="35"/>
  <c r="J38" i="35"/>
  <c r="AF37" i="35"/>
  <c r="BH36" i="35"/>
  <c r="CG35" i="35"/>
  <c r="DB34" i="35"/>
  <c r="T34" i="35"/>
  <c r="AO33" i="35"/>
  <c r="R51" i="35"/>
  <c r="CY47" i="35"/>
  <c r="CE45" i="35"/>
  <c r="CQ43" i="35"/>
  <c r="Z42" i="35"/>
  <c r="CM40" i="35"/>
  <c r="CF39" i="35"/>
  <c r="CU38" i="35"/>
  <c r="I38" i="35"/>
  <c r="AE37" i="35"/>
  <c r="BL36" i="35"/>
  <c r="CJ35" i="35"/>
  <c r="AE46" i="35"/>
  <c r="W43" i="35"/>
  <c r="B42" i="35"/>
  <c r="X41" i="35"/>
  <c r="CX54" i="35"/>
  <c r="AF49" i="35"/>
  <c r="CU46" i="35"/>
  <c r="CM44" i="35"/>
  <c r="Z43" i="35"/>
  <c r="CQ41" i="35"/>
  <c r="AK40" i="35"/>
  <c r="AO39" i="35"/>
  <c r="BT38" i="35"/>
  <c r="CU37" i="35"/>
  <c r="DX36" i="35"/>
  <c r="Z36" i="35"/>
  <c r="AS35" i="35"/>
  <c r="CF34" i="35"/>
  <c r="DB33" i="35"/>
  <c r="T33" i="35"/>
  <c r="DV49" i="35"/>
  <c r="M47" i="35"/>
  <c r="B45" i="35"/>
  <c r="AH43" i="35"/>
  <c r="CN41" i="35"/>
  <c r="AJ40" i="35"/>
  <c r="AR43" i="35"/>
  <c r="T42" i="35"/>
  <c r="AK41" i="35"/>
  <c r="BX40" i="35"/>
  <c r="DC49" i="35"/>
  <c r="Z47" i="35"/>
  <c r="T45" i="35"/>
  <c r="BL43" i="35"/>
  <c r="I42" i="35"/>
  <c r="BW40" i="35"/>
  <c r="BT39" i="35"/>
  <c r="CR38" i="35"/>
  <c r="DT37" i="35"/>
  <c r="W37" i="35"/>
  <c r="AM36" i="35"/>
  <c r="BX35" i="35"/>
  <c r="CT34" i="35"/>
  <c r="J34" i="35"/>
  <c r="AG33" i="35"/>
  <c r="BL50" i="35"/>
  <c r="BK47" i="35"/>
  <c r="AO45" i="35"/>
  <c r="BX43" i="35"/>
  <c r="F42" i="35"/>
  <c r="BU40" i="35"/>
  <c r="BI39" i="35"/>
  <c r="CK38" i="35"/>
  <c r="DS37" i="35"/>
  <c r="CI44" i="35"/>
  <c r="CD42" i="35"/>
  <c r="CL41" i="35"/>
  <c r="DC40" i="35"/>
  <c r="DX51" i="35"/>
  <c r="X48" i="35"/>
  <c r="DR45" i="35"/>
  <c r="T44" i="35"/>
  <c r="CG42" i="35"/>
  <c r="AA41" i="35"/>
  <c r="DT39" i="35"/>
  <c r="O39" i="35"/>
  <c r="AG38" i="35"/>
  <c r="BP37" i="35"/>
  <c r="CJ36" i="35"/>
  <c r="DC35" i="35"/>
  <c r="T35" i="35"/>
  <c r="AO34" i="35"/>
  <c r="AH52" i="35"/>
  <c r="CZ46" i="35"/>
  <c r="L52" i="35"/>
  <c r="CD46" i="35"/>
  <c r="AN51" i="35"/>
  <c r="J46" i="35"/>
  <c r="O49" i="35"/>
  <c r="BW50" i="35"/>
  <c r="BB54" i="35"/>
  <c r="BD54" i="35"/>
  <c r="AF52" i="35"/>
  <c r="Z46" i="35"/>
  <c r="CI42" i="35"/>
  <c r="BX54" i="35"/>
  <c r="CQ46" i="35"/>
  <c r="CF53" i="35"/>
  <c r="CV48" i="35"/>
  <c r="BL49" i="35"/>
  <c r="CW44" i="35"/>
  <c r="BU41" i="35"/>
  <c r="AS50" i="35"/>
  <c r="AQ45" i="35"/>
  <c r="CE50" i="35"/>
  <c r="AF45" i="35"/>
  <c r="I54" i="35"/>
  <c r="CF46" i="35"/>
  <c r="B43" i="35"/>
  <c r="CI39" i="35"/>
  <c r="V47" i="35"/>
  <c r="AJ43" i="35"/>
  <c r="CZ41" i="35"/>
  <c r="AI46" i="35"/>
  <c r="AI43" i="35"/>
  <c r="CY41" i="35"/>
  <c r="AP40" i="35"/>
  <c r="AS39" i="35"/>
  <c r="CH38" i="35"/>
  <c r="CY37" i="35"/>
  <c r="I37" i="35"/>
  <c r="AE36" i="35"/>
  <c r="BK35" i="35"/>
  <c r="CJ34" i="35"/>
  <c r="DT33" i="35"/>
  <c r="X33" i="35"/>
  <c r="U50" i="35"/>
  <c r="Y47" i="35"/>
  <c r="R45" i="35"/>
  <c r="AP43" i="35"/>
  <c r="CX41" i="35"/>
  <c r="AO40" i="35"/>
  <c r="AN39" i="35"/>
  <c r="CC38" i="35"/>
  <c r="CX37" i="35"/>
  <c r="M37" i="35"/>
  <c r="AH36" i="35"/>
  <c r="BP35" i="35"/>
  <c r="Z45" i="35"/>
  <c r="CV42" i="35"/>
  <c r="CV41" i="35"/>
  <c r="B41" i="35"/>
  <c r="CC52" i="35"/>
  <c r="BG48" i="35"/>
  <c r="W46" i="35"/>
  <c r="AK44" i="35"/>
  <c r="CY42" i="35"/>
  <c r="AR41" i="35"/>
  <c r="N40" i="35"/>
  <c r="X39" i="35"/>
  <c r="AO38" i="35"/>
  <c r="CC37" i="35"/>
  <c r="CT36" i="35"/>
  <c r="E36" i="35"/>
  <c r="AB35" i="35"/>
  <c r="BI34" i="35"/>
  <c r="CJ33" i="35"/>
  <c r="DT32" i="35"/>
  <c r="AE49" i="35"/>
  <c r="BU46" i="35"/>
  <c r="AR44" i="35"/>
  <c r="CX42" i="35"/>
  <c r="AQ41" i="35"/>
  <c r="E46" i="35"/>
  <c r="I43" i="35"/>
  <c r="DT41" i="35"/>
  <c r="T41" i="35"/>
  <c r="AA54" i="35"/>
  <c r="N49" i="35"/>
  <c r="CI46" i="35"/>
  <c r="CB44" i="35"/>
  <c r="R43" i="35"/>
  <c r="CG41" i="35"/>
  <c r="AF40" i="35"/>
  <c r="AK39" i="35"/>
  <c r="BL38" i="35"/>
  <c r="CQ37" i="35"/>
  <c r="DS36" i="35"/>
  <c r="V36" i="35"/>
  <c r="AO35" i="35"/>
  <c r="CB34" i="35"/>
  <c r="CX33" i="35"/>
  <c r="O33" i="35"/>
  <c r="DB49" i="35"/>
  <c r="DS46" i="35"/>
  <c r="CX44" i="35"/>
  <c r="Y43" i="35"/>
  <c r="CF41" i="35"/>
  <c r="AC40" i="35"/>
  <c r="AF39" i="35"/>
  <c r="BQ38" i="35"/>
  <c r="CN37" i="35"/>
  <c r="CW43" i="35"/>
  <c r="AK42" i="35"/>
  <c r="BG41" i="35"/>
  <c r="CK40" i="35"/>
  <c r="AO50" i="35"/>
  <c r="CC47" i="35"/>
  <c r="BQ45" i="35"/>
  <c r="CR43" i="35"/>
  <c r="AJ42" i="35"/>
  <c r="CX40" i="35"/>
  <c r="CL39" i="35"/>
  <c r="DD38" i="35"/>
  <c r="O38" i="35"/>
  <c r="AJ37" i="35"/>
  <c r="BM36" i="35"/>
  <c r="CK35" i="35"/>
  <c r="DT34" i="35"/>
  <c r="X34" i="35"/>
  <c r="AG54" i="35"/>
  <c r="DW53" i="35"/>
  <c r="J54" i="35"/>
  <c r="BU53" i="35"/>
  <c r="AN53" i="35"/>
  <c r="AI52" i="35"/>
  <c r="CQ49" i="35"/>
  <c r="BU45" i="35"/>
  <c r="BI51" i="35"/>
  <c r="CI49" i="35"/>
  <c r="F50" i="35"/>
  <c r="V45" i="35"/>
  <c r="CW41" i="35"/>
  <c r="DR50" i="35"/>
  <c r="BU54" i="35"/>
  <c r="Y49" i="35"/>
  <c r="CF54" i="35"/>
  <c r="DX47" i="35"/>
  <c r="DW43" i="35"/>
  <c r="CR40" i="35"/>
  <c r="CG48" i="35"/>
  <c r="AP44" i="35"/>
  <c r="BY52" i="35"/>
  <c r="DH50" i="35"/>
  <c r="CJ50" i="35"/>
  <c r="BW45" i="35"/>
  <c r="U42" i="35"/>
  <c r="CU51" i="35"/>
  <c r="S46" i="35"/>
  <c r="BY42" i="35"/>
  <c r="J41" i="35"/>
  <c r="AS44" i="35"/>
  <c r="DR42" i="35"/>
  <c r="BK41" i="35"/>
  <c r="T40" i="35"/>
  <c r="AB39" i="35"/>
  <c r="AS38" i="35"/>
  <c r="CG37" i="35"/>
  <c r="CX36" i="35"/>
  <c r="L36" i="35"/>
  <c r="AG35" i="35"/>
  <c r="BP34" i="35"/>
  <c r="CN33" i="35"/>
  <c r="B33" i="35"/>
  <c r="BQ49" i="35"/>
  <c r="CG46" i="35"/>
  <c r="BK44" i="35"/>
  <c r="E43" i="35"/>
  <c r="BI41" i="35"/>
  <c r="S40" i="35"/>
  <c r="W39" i="35"/>
  <c r="AR38" i="35"/>
  <c r="CF37" i="35"/>
  <c r="DA36" i="35"/>
  <c r="Q36" i="35"/>
  <c r="AJ35" i="35"/>
  <c r="AC44" i="35"/>
  <c r="BG42" i="35"/>
  <c r="BT41" i="35"/>
  <c r="CU40" i="35"/>
  <c r="T51" i="35"/>
  <c r="CZ47" i="35"/>
  <c r="CS45" i="35"/>
  <c r="DT43" i="35"/>
  <c r="BK42" i="35"/>
  <c r="I41" i="35"/>
  <c r="CY39" i="35"/>
  <c r="B39" i="35"/>
  <c r="X38" i="35"/>
  <c r="AR37" i="35"/>
  <c r="CB36" i="35"/>
  <c r="CU35" i="35"/>
  <c r="J35" i="35"/>
  <c r="AG34" i="35"/>
  <c r="BP33" i="35"/>
  <c r="AM52" i="35"/>
  <c r="AN48" i="35"/>
  <c r="I46" i="35"/>
  <c r="I44" i="35"/>
  <c r="BI42" i="35"/>
  <c r="F41" i="35"/>
  <c r="DV44" i="35"/>
  <c r="CH42" i="35"/>
  <c r="CR41" i="35"/>
  <c r="DT40" i="35"/>
  <c r="AN52" i="35"/>
  <c r="AO48" i="35"/>
  <c r="L46" i="35"/>
  <c r="AB44" i="35"/>
  <c r="CQ42" i="35"/>
  <c r="AJ41" i="35"/>
  <c r="E40" i="35"/>
  <c r="T39" i="35"/>
  <c r="AK38" i="35"/>
  <c r="BW37" i="35"/>
  <c r="CN36" i="35"/>
  <c r="DV35" i="35"/>
  <c r="X35" i="35"/>
  <c r="AS34" i="35"/>
  <c r="CF33" i="35"/>
  <c r="S54" i="35"/>
  <c r="M49" i="35"/>
  <c r="AR46" i="35"/>
  <c r="AJ44" i="35"/>
  <c r="CN42" i="35"/>
  <c r="AI41" i="35"/>
  <c r="B40" i="35"/>
  <c r="N39" i="35"/>
  <c r="AJ38" i="35"/>
  <c r="BU37" i="35"/>
  <c r="AN43" i="35"/>
  <c r="O42" i="35"/>
  <c r="AG41" i="35"/>
  <c r="BQ40" i="35"/>
  <c r="CL49" i="35"/>
  <c r="N47" i="35"/>
  <c r="E45" i="35"/>
  <c r="AQ43" i="35"/>
  <c r="DS41" i="35"/>
  <c r="BI40" i="35"/>
  <c r="BK39" i="35"/>
  <c r="CL38" i="35"/>
  <c r="DC37" i="35"/>
  <c r="S37" i="35"/>
  <c r="AI36" i="35"/>
  <c r="BQ35" i="35"/>
  <c r="CN34" i="35"/>
  <c r="Z51" i="35"/>
  <c r="AQ53" i="35"/>
  <c r="X50" i="35"/>
  <c r="E41" i="35"/>
  <c r="U53" i="35"/>
  <c r="BG47" i="35"/>
  <c r="I49" i="35"/>
  <c r="O45" i="35"/>
  <c r="BX42" i="35"/>
  <c r="AB38" i="35"/>
  <c r="O35" i="35"/>
  <c r="CC48" i="35"/>
  <c r="R41" i="35"/>
  <c r="BH37" i="35"/>
  <c r="BU43" i="35"/>
  <c r="DW49" i="35"/>
  <c r="S42" i="35"/>
  <c r="B38" i="35"/>
  <c r="CX34" i="35"/>
  <c r="CL47" i="35"/>
  <c r="CE40" i="35"/>
  <c r="CQ40" i="35"/>
  <c r="CZ43" i="35"/>
  <c r="DT38" i="35"/>
  <c r="CQ35" i="35"/>
  <c r="DW51" i="35"/>
  <c r="AQ42" i="35"/>
  <c r="S38" i="35"/>
  <c r="O41" i="35"/>
  <c r="BL44" i="35"/>
  <c r="AG39" i="35"/>
  <c r="R36" i="35"/>
  <c r="CT33" i="35"/>
  <c r="J33" i="35"/>
  <c r="CK49" i="35"/>
  <c r="CT46" i="35"/>
  <c r="CL44" i="35"/>
  <c r="Q43" i="35"/>
  <c r="BW41" i="35"/>
  <c r="X40" i="35"/>
  <c r="AA39" i="35"/>
  <c r="BK38" i="35"/>
  <c r="CJ37" i="35"/>
  <c r="AN38" i="35"/>
  <c r="CM36" i="35"/>
  <c r="CF35" i="35"/>
  <c r="CI34" i="35"/>
  <c r="CU47" i="35"/>
  <c r="B44" i="35"/>
  <c r="CT40" i="35"/>
  <c r="CT38" i="35"/>
  <c r="B51" i="35"/>
  <c r="CW45" i="35"/>
  <c r="AE42" i="35"/>
  <c r="CC39" i="35"/>
  <c r="E38" i="35"/>
  <c r="BI36" i="35"/>
  <c r="CU34" i="35"/>
  <c r="CF44" i="35"/>
  <c r="DV38" i="35"/>
  <c r="BK36" i="35"/>
  <c r="CG34" i="35"/>
  <c r="BT33" i="35"/>
  <c r="CB32" i="35"/>
  <c r="CY31" i="35"/>
  <c r="L31" i="35"/>
  <c r="AI30" i="35"/>
  <c r="BT29" i="35"/>
  <c r="CQ28" i="35"/>
  <c r="DV27" i="35"/>
  <c r="X27" i="35"/>
  <c r="Y45" i="35"/>
  <c r="BP39" i="35"/>
  <c r="CR36" i="35"/>
  <c r="CH34" i="35"/>
  <c r="CH33" i="35"/>
  <c r="CG32" i="35"/>
  <c r="CZ31" i="35"/>
  <c r="R31" i="35"/>
  <c r="AN30" i="35"/>
  <c r="BZ29" i="35"/>
  <c r="CZ28" i="35"/>
  <c r="M28" i="35"/>
  <c r="AC27" i="35"/>
  <c r="W41" i="35"/>
  <c r="BH35" i="35"/>
  <c r="R33" i="35"/>
  <c r="BW31" i="35"/>
  <c r="DV29" i="35"/>
  <c r="AS28" i="35"/>
  <c r="DB26" i="35"/>
  <c r="T26" i="35"/>
  <c r="AN25" i="35"/>
  <c r="BZ24" i="35"/>
  <c r="CW23" i="35"/>
  <c r="M23" i="35"/>
  <c r="AG22" i="35"/>
  <c r="BP21" i="35"/>
  <c r="CM20" i="35"/>
  <c r="DR19" i="35"/>
  <c r="U19" i="35"/>
  <c r="AM18" i="35"/>
  <c r="BX17" i="35"/>
  <c r="CQ16" i="35"/>
  <c r="DV15" i="35"/>
  <c r="X15" i="35"/>
  <c r="AS14" i="35"/>
  <c r="AQ37" i="35"/>
  <c r="AP36" i="35"/>
  <c r="AN35" i="35"/>
  <c r="DD51" i="35"/>
  <c r="BM46" i="35"/>
  <c r="M43" i="35"/>
  <c r="DX39" i="35"/>
  <c r="AE38" i="35"/>
  <c r="DW48" i="35"/>
  <c r="BT44" i="35"/>
  <c r="V41" i="35"/>
  <c r="Q39" i="35"/>
  <c r="BQ37" i="35"/>
  <c r="DW35" i="35"/>
  <c r="AY50" i="35"/>
  <c r="CT42" i="35"/>
  <c r="L38" i="35"/>
  <c r="DR35" i="35"/>
  <c r="AF34" i="35"/>
  <c r="AS49" i="35"/>
  <c r="BU48" i="35"/>
  <c r="Q48" i="35"/>
  <c r="Z49" i="35"/>
  <c r="DR46" i="35"/>
  <c r="BL11" i="35"/>
  <c r="BP44" i="35"/>
  <c r="BK45" i="35"/>
  <c r="S41" i="35"/>
  <c r="BI37" i="35"/>
  <c r="AK34" i="35"/>
  <c r="V46" i="35"/>
  <c r="DC39" i="35"/>
  <c r="CI36" i="35"/>
  <c r="X42" i="35"/>
  <c r="AL47" i="35"/>
  <c r="CF40" i="35"/>
  <c r="AA37" i="35"/>
  <c r="O34" i="35"/>
  <c r="BP45" i="35"/>
  <c r="L44" i="35"/>
  <c r="BP50" i="35"/>
  <c r="AR42" i="35"/>
  <c r="T38" i="35"/>
  <c r="B35" i="35"/>
  <c r="W48" i="35"/>
  <c r="DR40" i="35"/>
  <c r="CM45" i="35"/>
  <c r="CB53" i="35"/>
  <c r="F43" i="35"/>
  <c r="BG38" i="35"/>
  <c r="AK35" i="35"/>
  <c r="CB33" i="35"/>
  <c r="BP53" i="35"/>
  <c r="CT48" i="35"/>
  <c r="AH46" i="35"/>
  <c r="AA44" i="35"/>
  <c r="CF42" i="35"/>
  <c r="Z41" i="35"/>
  <c r="DS39" i="35"/>
  <c r="I39" i="35"/>
  <c r="AF38" i="35"/>
  <c r="BM37" i="35"/>
  <c r="CB37" i="35"/>
  <c r="BG36" i="35"/>
  <c r="AR35" i="35"/>
  <c r="AM53" i="35"/>
  <c r="CN46" i="35"/>
  <c r="AE43" i="35"/>
  <c r="Q40" i="35"/>
  <c r="AM38" i="35"/>
  <c r="AM49" i="35"/>
  <c r="CS44" i="35"/>
  <c r="AM41" i="35"/>
  <c r="Y39" i="35"/>
  <c r="CD37" i="35"/>
  <c r="M36" i="35"/>
  <c r="AG51" i="35"/>
  <c r="L43" i="35"/>
  <c r="AC38" i="35"/>
  <c r="I36" i="35"/>
  <c r="AL34" i="35"/>
  <c r="AE33" i="35"/>
  <c r="AS32" i="35"/>
  <c r="CG31" i="35"/>
  <c r="CZ30" i="35"/>
  <c r="R30" i="35"/>
  <c r="AM29" i="35"/>
  <c r="BX28" i="35"/>
  <c r="CN27" i="35"/>
  <c r="B27" i="35"/>
  <c r="BG43" i="35"/>
  <c r="CN38" i="35"/>
  <c r="AA36" i="35"/>
  <c r="AR34" i="35"/>
  <c r="AQ33" i="35"/>
  <c r="BK32" i="35"/>
  <c r="CH31" i="35"/>
  <c r="DR30" i="35"/>
  <c r="W30" i="35"/>
  <c r="AR29" i="35"/>
  <c r="CH28" i="35"/>
  <c r="CY27" i="35"/>
  <c r="L27" i="35"/>
  <c r="DR38" i="35"/>
  <c r="CD34" i="35"/>
  <c r="CI32" i="35"/>
  <c r="X31" i="35"/>
  <c r="BX29" i="35"/>
  <c r="J28" i="35"/>
  <c r="CJ26" i="35"/>
  <c r="DT25" i="35"/>
  <c r="W25" i="35"/>
  <c r="AR24" i="35"/>
  <c r="CE23" i="35"/>
  <c r="CY22" i="35"/>
  <c r="O22" i="35"/>
  <c r="AJ21" i="35"/>
  <c r="BU20" i="35"/>
  <c r="CR19" i="35"/>
  <c r="DV18" i="35"/>
  <c r="V18" i="35"/>
  <c r="AM17" i="35"/>
  <c r="BX16" i="35"/>
  <c r="CN15" i="35"/>
  <c r="B15" i="35"/>
  <c r="CX39" i="35"/>
  <c r="V37" i="35"/>
  <c r="U36" i="35"/>
  <c r="I35" i="35"/>
  <c r="CU49" i="35"/>
  <c r="BI45" i="35"/>
  <c r="W42" i="35"/>
  <c r="BG39" i="35"/>
  <c r="DA37" i="35"/>
  <c r="CG47" i="35"/>
  <c r="CC43" i="35"/>
  <c r="BM40" i="35"/>
  <c r="CE38" i="35"/>
  <c r="T37" i="35"/>
  <c r="BL35" i="35"/>
  <c r="DS47" i="35"/>
  <c r="AE41" i="35"/>
  <c r="AP37" i="35"/>
  <c r="BM35" i="35"/>
  <c r="DV33" i="35"/>
  <c r="X49" i="35"/>
  <c r="DL50" i="35"/>
  <c r="Z44" i="35"/>
  <c r="X46" i="35"/>
  <c r="DR39" i="35"/>
  <c r="AP48" i="35"/>
  <c r="CX49" i="35"/>
  <c r="J44" i="35"/>
  <c r="J39" i="35"/>
  <c r="CY35" i="35"/>
  <c r="CB52" i="35"/>
  <c r="BW42" i="35"/>
  <c r="AA38" i="35"/>
  <c r="S35" i="35"/>
  <c r="CC40" i="35"/>
  <c r="BY43" i="35"/>
  <c r="CV38" i="35"/>
  <c r="CC35" i="35"/>
  <c r="CN50" i="35"/>
  <c r="R42" i="35"/>
  <c r="BL41" i="35"/>
  <c r="CF45" i="35"/>
  <c r="CT39" i="35"/>
  <c r="BU36" i="35"/>
  <c r="BI33" i="35"/>
  <c r="DS43" i="35"/>
  <c r="DC38" i="35"/>
  <c r="DD41" i="35"/>
  <c r="BW46" i="35"/>
  <c r="Y40" i="35"/>
  <c r="DB36" i="35"/>
  <c r="B34" i="35"/>
  <c r="AB33" i="35"/>
  <c r="AN50" i="35"/>
  <c r="AJ47" i="35"/>
  <c r="AC45" i="35"/>
  <c r="BK43" i="35"/>
  <c r="DR41" i="35"/>
  <c r="BH40" i="35"/>
  <c r="AR39" i="35"/>
  <c r="CG38" i="35"/>
  <c r="DB37" i="35"/>
  <c r="S39" i="35"/>
  <c r="DW36" i="35"/>
  <c r="DT35" i="35"/>
  <c r="DA34" i="35"/>
  <c r="DC48" i="35"/>
  <c r="CH44" i="35"/>
  <c r="CK41" i="35"/>
  <c r="V39" i="35"/>
  <c r="DA53" i="35"/>
  <c r="CY46" i="35"/>
  <c r="DV42" i="35"/>
  <c r="U40" i="35"/>
  <c r="AP38" i="35"/>
  <c r="CY36" i="35"/>
  <c r="Y35" i="35"/>
  <c r="CM46" i="35"/>
  <c r="O40" i="35"/>
  <c r="E37" i="35"/>
  <c r="M35" i="35"/>
  <c r="CS33" i="35"/>
  <c r="CT32" i="35"/>
  <c r="J32" i="35"/>
  <c r="AC31" i="35"/>
  <c r="BL30" i="35"/>
  <c r="CL29" i="35"/>
  <c r="DR28" i="35"/>
  <c r="U28" i="35"/>
  <c r="AO27" i="35"/>
  <c r="CH47" i="35"/>
  <c r="CJ40" i="35"/>
  <c r="AH37" i="35"/>
  <c r="AC35" i="35"/>
  <c r="DH33" i="35"/>
  <c r="CY32" i="35"/>
  <c r="L32" i="35"/>
  <c r="AI31" i="35"/>
  <c r="BU30" i="35"/>
  <c r="CS29" i="35"/>
  <c r="I29" i="35"/>
  <c r="AE28" i="35"/>
  <c r="BK27" i="35"/>
  <c r="AG44" i="35"/>
  <c r="BX36" i="35"/>
  <c r="CE33" i="35"/>
  <c r="DS31" i="35"/>
  <c r="AL30" i="35"/>
  <c r="CT28" i="35"/>
  <c r="AF27" i="35"/>
  <c r="AK26" i="35"/>
  <c r="BW25" i="35"/>
  <c r="CS24" i="35"/>
  <c r="I24" i="35"/>
  <c r="AE23" i="35"/>
  <c r="BK22" i="35"/>
  <c r="CJ21" i="35"/>
  <c r="DS20" i="35"/>
  <c r="V20" i="35"/>
  <c r="AL19" i="35"/>
  <c r="BX18" i="35"/>
  <c r="CQ17" i="35"/>
  <c r="DR16" i="35"/>
  <c r="U16" i="35"/>
  <c r="AO15" i="35"/>
  <c r="BZ14" i="35"/>
  <c r="W38" i="35"/>
  <c r="CE36" i="35"/>
  <c r="CB35" i="35"/>
  <c r="CE34" i="35"/>
  <c r="BU47" i="35"/>
  <c r="DD43" i="35"/>
  <c r="CB40" i="35"/>
  <c r="CJ38" i="35"/>
  <c r="CC50" i="35"/>
  <c r="BX45" i="35"/>
  <c r="M42" i="35"/>
  <c r="BL39" i="35"/>
  <c r="DD37" i="35"/>
  <c r="AN36" i="35"/>
  <c r="CK34" i="35"/>
  <c r="AN44" i="35"/>
  <c r="DA38" i="35"/>
  <c r="AS36" i="35"/>
  <c r="BU34" i="35"/>
  <c r="BK33" i="35"/>
  <c r="BW32" i="35"/>
  <c r="CK54" i="35"/>
  <c r="AB43" i="35"/>
  <c r="DD39" i="35"/>
  <c r="DX38" i="35"/>
  <c r="CB39" i="35"/>
  <c r="AO42" i="35"/>
  <c r="AB34" i="35"/>
  <c r="CU48" i="35"/>
  <c r="AS33" i="35"/>
  <c r="CY43" i="35"/>
  <c r="CY38" i="35"/>
  <c r="Y36" i="35"/>
  <c r="AN42" i="35"/>
  <c r="CU43" i="35"/>
  <c r="CH35" i="35"/>
  <c r="CD35" i="35"/>
  <c r="BK31" i="35"/>
  <c r="AL28" i="35"/>
  <c r="DR37" i="35"/>
  <c r="AC32" i="35"/>
  <c r="AA29" i="35"/>
  <c r="CM37" i="35"/>
  <c r="Y29" i="35"/>
  <c r="DX24" i="35"/>
  <c r="DB21" i="35"/>
  <c r="CQ18" i="35"/>
  <c r="BW15" i="35"/>
  <c r="CX35" i="35"/>
  <c r="BQ41" i="35"/>
  <c r="DB42" i="35"/>
  <c r="Q35" i="35"/>
  <c r="DV34" i="35"/>
  <c r="CN32" i="35"/>
  <c r="CU31" i="35"/>
  <c r="E31" i="35"/>
  <c r="AE30" i="35"/>
  <c r="BL29" i="35"/>
  <c r="CK28" i="35"/>
  <c r="DB27" i="35"/>
  <c r="T27" i="35"/>
  <c r="CT44" i="35"/>
  <c r="AQ39" i="35"/>
  <c r="CD36" i="35"/>
  <c r="BX34" i="35"/>
  <c r="CC33" i="35"/>
  <c r="CC32" i="35"/>
  <c r="CV31" i="35"/>
  <c r="M31" i="35"/>
  <c r="AJ30" i="35"/>
  <c r="BU29" i="35"/>
  <c r="CV28" i="35"/>
  <c r="F28" i="35"/>
  <c r="Y27" i="35"/>
  <c r="BP40" i="35"/>
  <c r="AI35" i="35"/>
  <c r="DX32" i="35"/>
  <c r="BI31" i="35"/>
  <c r="CY29" i="35"/>
  <c r="AK28" i="35"/>
  <c r="CX26" i="35"/>
  <c r="O26" i="35"/>
  <c r="AJ25" i="35"/>
  <c r="BU24" i="35"/>
  <c r="CS23" i="35"/>
  <c r="F23" i="35"/>
  <c r="AB22" i="35"/>
  <c r="BI21" i="35"/>
  <c r="CI20" i="35"/>
  <c r="DD19" i="35"/>
  <c r="Q19" i="35"/>
  <c r="AI18" i="35"/>
  <c r="BQ17" i="35"/>
  <c r="BX38" i="35"/>
  <c r="CS36" i="35"/>
  <c r="CN35" i="35"/>
  <c r="CM34" i="35"/>
  <c r="DT47" i="35"/>
  <c r="X44" i="35"/>
  <c r="N41" i="35"/>
  <c r="DB38" i="35"/>
  <c r="BT51" i="35"/>
  <c r="DW45" i="35"/>
  <c r="BP42" i="35"/>
  <c r="CN39" i="35"/>
  <c r="Q38" i="35"/>
  <c r="BW36" i="35"/>
  <c r="DC34" i="35"/>
  <c r="L45" i="35"/>
  <c r="U39" i="35"/>
  <c r="CC36" i="35"/>
  <c r="CR34" i="35"/>
  <c r="BZ33" i="35"/>
  <c r="CF32" i="35"/>
  <c r="DC31" i="35"/>
  <c r="Q31" i="35"/>
  <c r="AM30" i="35"/>
  <c r="BY29" i="35"/>
  <c r="CU28" i="35"/>
  <c r="E28" i="35"/>
  <c r="AB27" i="35"/>
  <c r="DX45" i="35"/>
  <c r="CQ39" i="35"/>
  <c r="DC36" i="35"/>
  <c r="CV34" i="35"/>
  <c r="CM33" i="35"/>
  <c r="CK32" i="35"/>
  <c r="DD31" i="35"/>
  <c r="V31" i="35"/>
  <c r="AR30" i="35"/>
  <c r="CE29" i="35"/>
  <c r="DD28" i="35"/>
  <c r="R28" i="35"/>
  <c r="AH27" i="35"/>
  <c r="CU41" i="35"/>
  <c r="CL35" i="35"/>
  <c r="AC33" i="35"/>
  <c r="CF31" i="35"/>
  <c r="L30" i="35"/>
  <c r="BP28" i="35"/>
  <c r="DX26" i="35"/>
  <c r="X26" i="35"/>
  <c r="AR25" i="35"/>
  <c r="CE24" i="35"/>
  <c r="DA23" i="35"/>
  <c r="R23" i="35"/>
  <c r="AK22" i="35"/>
  <c r="BW21" i="35"/>
  <c r="CS20" i="35"/>
  <c r="F20" i="35"/>
  <c r="Y19" i="35"/>
  <c r="AQ18" i="35"/>
  <c r="CC17" i="35"/>
  <c r="CU16" i="35"/>
  <c r="E16" i="35"/>
  <c r="AB15" i="35"/>
  <c r="BH14" i="35"/>
  <c r="J36" i="35"/>
  <c r="DX41" i="35"/>
  <c r="AL43" i="35"/>
  <c r="AP35" i="35"/>
  <c r="AL35" i="35"/>
  <c r="AL31" i="35"/>
  <c r="AC28" i="35"/>
  <c r="CE37" i="35"/>
  <c r="U32" i="35"/>
  <c r="S29" i="35"/>
  <c r="B37" i="35"/>
  <c r="E29" i="35"/>
  <c r="DA24" i="35"/>
  <c r="CT21" i="35"/>
  <c r="CG18" i="35"/>
  <c r="AC16" i="35"/>
  <c r="CI14" i="35"/>
  <c r="CJ13" i="35"/>
  <c r="DB12" i="35"/>
  <c r="Q12" i="35"/>
  <c r="DB48" i="35"/>
  <c r="AL37" i="35"/>
  <c r="CV33" i="35"/>
  <c r="V32" i="35"/>
  <c r="CF30" i="35"/>
  <c r="T29" i="35"/>
  <c r="BY27" i="35"/>
  <c r="BK26" i="35"/>
  <c r="CG25" i="35"/>
  <c r="DB24" i="35"/>
  <c r="T24" i="35"/>
  <c r="AN23" i="35"/>
  <c r="CD22" i="35"/>
  <c r="CQ21" i="35"/>
  <c r="B21" i="35"/>
  <c r="AA20" i="35"/>
  <c r="BH19" i="35"/>
  <c r="CH18" i="35"/>
  <c r="DA17" i="35"/>
  <c r="N17" i="35"/>
  <c r="AI16" i="35"/>
  <c r="BQ15" i="35"/>
  <c r="CJ14" i="35"/>
  <c r="DC13" i="35"/>
  <c r="R13" i="35"/>
  <c r="AI12" i="35"/>
  <c r="BQ11" i="35"/>
  <c r="CQ33" i="35"/>
  <c r="BP30" i="35"/>
  <c r="AM27" i="35"/>
  <c r="BU25" i="35"/>
  <c r="DD23" i="35"/>
  <c r="AN22" i="35"/>
  <c r="DD20" i="35"/>
  <c r="AO19" i="35"/>
  <c r="CN17" i="35"/>
  <c r="CS34" i="35"/>
  <c r="DW38" i="35"/>
  <c r="CZ39" i="35"/>
  <c r="BH45" i="35"/>
  <c r="CG33" i="35"/>
  <c r="AQ30" i="35"/>
  <c r="AG27" i="35"/>
  <c r="DW34" i="35"/>
  <c r="Z31" i="35"/>
  <c r="V28" i="35"/>
  <c r="AN33" i="35"/>
  <c r="N27" i="35"/>
  <c r="DS23" i="35"/>
  <c r="CW20" i="35"/>
  <c r="CG17" i="35"/>
  <c r="CJ15" i="35"/>
  <c r="AB14" i="35"/>
  <c r="BI13" i="35"/>
  <c r="CF12" i="35"/>
  <c r="CX11" i="35"/>
  <c r="AC43" i="35"/>
  <c r="DX35" i="35"/>
  <c r="AH33" i="35"/>
  <c r="CI31" i="35"/>
  <c r="X30" i="35"/>
  <c r="CE28" i="35"/>
  <c r="F27" i="35"/>
  <c r="Y26" i="35"/>
  <c r="AS25" i="35"/>
  <c r="CF24" i="35"/>
  <c r="DB23" i="35"/>
  <c r="S23" i="35"/>
  <c r="AH22" i="35"/>
  <c r="BQ21" i="35"/>
  <c r="CN20" i="35"/>
  <c r="DX19" i="35"/>
  <c r="Z19" i="35"/>
  <c r="AR18" i="35"/>
  <c r="CD17" i="35"/>
  <c r="CZ16" i="35"/>
  <c r="M16" i="35"/>
  <c r="AC15" i="35"/>
  <c r="BI14" i="35"/>
  <c r="CG13" i="35"/>
  <c r="CY12" i="35"/>
  <c r="M12" i="35"/>
  <c r="CJ41" i="35"/>
  <c r="AI32" i="35"/>
  <c r="BW29" i="35"/>
  <c r="BZ26" i="35"/>
  <c r="M25" i="35"/>
  <c r="BG23" i="35"/>
  <c r="DA21" i="35"/>
  <c r="AF35" i="35"/>
  <c r="CV39" i="35"/>
  <c r="DW40" i="35"/>
  <c r="CT49" i="35"/>
  <c r="Z34" i="35"/>
  <c r="CR30" i="35"/>
  <c r="CF27" i="35"/>
  <c r="DS35" i="35"/>
  <c r="BY31" i="35"/>
  <c r="BY28" i="35"/>
  <c r="DW44" i="35"/>
  <c r="CR51" i="35"/>
  <c r="CF36" i="35"/>
  <c r="DB35" i="35"/>
  <c r="AQ36" i="35"/>
  <c r="CM47" i="35"/>
  <c r="DB45" i="35"/>
  <c r="BX41" i="35"/>
  <c r="CL51" i="35"/>
  <c r="AI42" i="35"/>
  <c r="N38" i="35"/>
  <c r="W35" i="35"/>
  <c r="BX39" i="35"/>
  <c r="CI40" i="35"/>
  <c r="BQ48" i="35"/>
  <c r="F34" i="35"/>
  <c r="CH30" i="35"/>
  <c r="BW27" i="35"/>
  <c r="CS35" i="35"/>
  <c r="BL31" i="35"/>
  <c r="BG28" i="35"/>
  <c r="M34" i="35"/>
  <c r="CE27" i="35"/>
  <c r="AA24" i="35"/>
  <c r="S21" i="35"/>
  <c r="DR17" i="35"/>
  <c r="CS14" i="35"/>
  <c r="CW34" i="35"/>
  <c r="M39" i="35"/>
  <c r="I40" i="35"/>
  <c r="AM46" i="35"/>
  <c r="CL33" i="35"/>
  <c r="AO32" i="35"/>
  <c r="CC31" i="35"/>
  <c r="CV30" i="35"/>
  <c r="M30" i="35"/>
  <c r="AI29" i="35"/>
  <c r="BQ28" i="35"/>
  <c r="CJ27" i="35"/>
  <c r="DT26" i="35"/>
  <c r="V43" i="35"/>
  <c r="BW38" i="35"/>
  <c r="O36" i="35"/>
  <c r="AM34" i="35"/>
  <c r="AL33" i="35"/>
  <c r="AP32" i="35"/>
  <c r="CD31" i="35"/>
  <c r="DA30" i="35"/>
  <c r="S30" i="35"/>
  <c r="AN29" i="35"/>
  <c r="CD28" i="35"/>
  <c r="CU27" i="35"/>
  <c r="E27" i="35"/>
  <c r="CF38" i="35"/>
  <c r="BK34" i="35"/>
  <c r="BZ32" i="35"/>
  <c r="O31" i="35"/>
  <c r="BK29" i="35"/>
  <c r="DT27" i="35"/>
  <c r="CF26" i="35"/>
  <c r="DB25" i="35"/>
  <c r="S25" i="35"/>
  <c r="AN24" i="35"/>
  <c r="BZ23" i="35"/>
  <c r="CU22" i="35"/>
  <c r="J22" i="35"/>
  <c r="AF21" i="35"/>
  <c r="BM20" i="35"/>
  <c r="CL19" i="35"/>
  <c r="DC18" i="35"/>
  <c r="R18" i="35"/>
  <c r="AI17" i="35"/>
  <c r="CT37" i="35"/>
  <c r="BT36" i="35"/>
  <c r="BI35" i="35"/>
  <c r="BK54" i="35"/>
  <c r="U47" i="35"/>
  <c r="BT43" i="35"/>
  <c r="AB40" i="35"/>
  <c r="BP38" i="35"/>
  <c r="CC49" i="35"/>
  <c r="DR44" i="35"/>
  <c r="CB41" i="35"/>
  <c r="AH39" i="35"/>
  <c r="CL37" i="35"/>
  <c r="W36" i="35"/>
  <c r="BA54" i="35"/>
  <c r="CK43" i="35"/>
  <c r="BM38" i="35"/>
  <c r="X36" i="35"/>
  <c r="AQ34" i="35"/>
  <c r="AJ33" i="35"/>
  <c r="BI32" i="35"/>
  <c r="CK31" i="35"/>
  <c r="DD30" i="35"/>
  <c r="V30" i="35"/>
  <c r="AQ29" i="35"/>
  <c r="CC28" i="35"/>
  <c r="CT27" i="35"/>
  <c r="J27" i="35"/>
  <c r="CV43" i="35"/>
  <c r="F39" i="35"/>
  <c r="AK36" i="35"/>
  <c r="BG34" i="35"/>
  <c r="BL33" i="35"/>
  <c r="BQ32" i="35"/>
  <c r="CL31" i="35"/>
  <c r="DW30" i="35"/>
  <c r="AA30" i="35"/>
  <c r="BH29" i="35"/>
  <c r="CL28" i="35"/>
  <c r="DC27" i="35"/>
  <c r="Q27" i="35"/>
  <c r="AI39" i="35"/>
  <c r="CZ34" i="35"/>
  <c r="CS32" i="35"/>
  <c r="AG31" i="35"/>
  <c r="CG29" i="35"/>
  <c r="T28" i="35"/>
  <c r="CN26" i="35"/>
  <c r="B26" i="35"/>
  <c r="AA25" i="35"/>
  <c r="BH24" i="35"/>
  <c r="CI23" i="35"/>
  <c r="DC22" i="35"/>
  <c r="T22" i="35"/>
  <c r="AN21" i="35"/>
  <c r="BZ20" i="35"/>
  <c r="CV19" i="35"/>
  <c r="E19" i="35"/>
  <c r="Z18" i="35"/>
  <c r="AQ17" i="35"/>
  <c r="CC16" i="35"/>
  <c r="CT15" i="35"/>
  <c r="J15" i="35"/>
  <c r="AG14" i="35"/>
  <c r="DX34" i="35"/>
  <c r="AM39" i="35"/>
  <c r="AR40" i="35"/>
  <c r="BT47" i="35"/>
  <c r="DD33" i="35"/>
  <c r="BY30" i="35"/>
  <c r="BI27" i="35"/>
  <c r="BT35" i="35"/>
  <c r="AQ31" i="35"/>
  <c r="AM28" i="35"/>
  <c r="DC33" i="35"/>
  <c r="BH27" i="35"/>
  <c r="S24" i="35"/>
  <c r="I21" i="35"/>
  <c r="CZ17" i="35"/>
  <c r="CX15" i="35"/>
  <c r="AK14" i="35"/>
  <c r="BP13" i="35"/>
  <c r="CJ12" i="35"/>
  <c r="DB11" i="35"/>
  <c r="DC43" i="35"/>
  <c r="AB36" i="35"/>
  <c r="AR33" i="35"/>
  <c r="CS31" i="35"/>
  <c r="AG30" i="35"/>
  <c r="CM28" i="35"/>
  <c r="R27" i="35"/>
  <c r="AC26" i="35"/>
  <c r="BK25" i="35"/>
  <c r="CJ24" i="35"/>
  <c r="DT23" i="35"/>
  <c r="W23" i="35"/>
  <c r="AL22" i="35"/>
  <c r="BX21" i="35"/>
  <c r="CT20" i="35"/>
  <c r="I20" i="35"/>
  <c r="AE19" i="35"/>
  <c r="BG18" i="35"/>
  <c r="CH17" i="35"/>
  <c r="DD16" i="35"/>
  <c r="R16" i="35"/>
  <c r="AH15" i="35"/>
  <c r="BP14" i="35"/>
  <c r="CK13" i="35"/>
  <c r="DC12" i="35"/>
  <c r="R12" i="35"/>
  <c r="W44" i="35"/>
  <c r="CR32" i="35"/>
  <c r="CN29" i="35"/>
  <c r="CI26" i="35"/>
  <c r="V25" i="35"/>
  <c r="BT23" i="35"/>
  <c r="DX21" i="35"/>
  <c r="BT20" i="35"/>
  <c r="B19" i="35"/>
  <c r="CQ38" i="35"/>
  <c r="AG48" i="35"/>
  <c r="V52" i="35"/>
  <c r="Y38" i="35"/>
  <c r="AL39" i="35"/>
  <c r="CJ32" i="35"/>
  <c r="CD29" i="35"/>
  <c r="DA46" i="35"/>
  <c r="CU33" i="35"/>
  <c r="BH30" i="35"/>
  <c r="AL27" i="35"/>
  <c r="CN31" i="35"/>
  <c r="AB26" i="35"/>
  <c r="V23" i="35"/>
  <c r="M20" i="35"/>
  <c r="DC16" i="35"/>
  <c r="AK15" i="35"/>
  <c r="J14" i="35"/>
  <c r="AC13" i="35"/>
  <c r="BI12" i="35"/>
  <c r="CF11" i="35"/>
  <c r="AA40" i="35"/>
  <c r="U35" i="35"/>
  <c r="CV32" i="35"/>
  <c r="AJ31" i="35"/>
  <c r="CT29" i="35"/>
  <c r="AF28" i="35"/>
  <c r="CU26" i="35"/>
  <c r="E26" i="35"/>
  <c r="AB25" i="35"/>
  <c r="BI24" i="35"/>
  <c r="CJ23" i="35"/>
  <c r="DS22" i="35"/>
  <c r="Q22" i="35"/>
  <c r="AK21" i="35"/>
  <c r="BW20" i="35"/>
  <c r="CS19" i="35"/>
  <c r="F19" i="35"/>
  <c r="AA18" i="35"/>
  <c r="AR17" i="35"/>
  <c r="CH16" i="35"/>
  <c r="CY15" i="35"/>
  <c r="L15" i="35"/>
  <c r="AC14" i="35"/>
  <c r="BK13" i="35"/>
  <c r="CG12" i="35"/>
  <c r="CY11" i="35"/>
  <c r="Y37" i="35"/>
  <c r="CE31" i="35"/>
  <c r="BZ28" i="35"/>
  <c r="AA26" i="35"/>
  <c r="BY24" i="35"/>
  <c r="L23" i="35"/>
  <c r="BM21" i="35"/>
  <c r="AH51" i="35"/>
  <c r="V38" i="35"/>
  <c r="E39" i="35"/>
  <c r="V42" i="35"/>
  <c r="S33" i="35"/>
  <c r="F30" i="35"/>
  <c r="CT52" i="35"/>
  <c r="AH34" i="35"/>
  <c r="CW30" i="35"/>
  <c r="AS48" i="35"/>
  <c r="AH41" i="35"/>
  <c r="BW33" i="35"/>
  <c r="AO41" i="35"/>
  <c r="AK33" i="35"/>
  <c r="DS40" i="35"/>
  <c r="CR39" i="35"/>
  <c r="CK37" i="35"/>
  <c r="B48" i="35"/>
  <c r="CW40" i="35"/>
  <c r="L40" i="35"/>
  <c r="M50" i="35"/>
  <c r="DW37" i="35"/>
  <c r="CM38" i="35"/>
  <c r="BP41" i="35"/>
  <c r="E33" i="35"/>
  <c r="DD29" i="35"/>
  <c r="CD50" i="35"/>
  <c r="V34" i="35"/>
  <c r="CM30" i="35"/>
  <c r="CG27" i="35"/>
  <c r="AJ32" i="35"/>
  <c r="BP26" i="35"/>
  <c r="BH23" i="35"/>
  <c r="AM20" i="35"/>
  <c r="V17" i="35"/>
  <c r="DS38" i="35"/>
  <c r="BT48" i="35"/>
  <c r="CS52" i="35"/>
  <c r="AH38" i="35"/>
  <c r="CH39" i="35"/>
  <c r="Y33" i="35"/>
  <c r="X32" i="35"/>
  <c r="AP31" i="35"/>
  <c r="CD30" i="35"/>
  <c r="CZ29" i="35"/>
  <c r="R29" i="35"/>
  <c r="AH28" i="35"/>
  <c r="BP27" i="35"/>
  <c r="AN49" i="35"/>
  <c r="CC41" i="35"/>
  <c r="CW37" i="35"/>
  <c r="CE35" i="35"/>
  <c r="Q34" i="35"/>
  <c r="F33" i="35"/>
  <c r="Y32" i="35"/>
  <c r="BG31" i="35"/>
  <c r="CI30" i="35"/>
  <c r="DS29" i="35"/>
  <c r="W29" i="35"/>
  <c r="AQ28" i="35"/>
  <c r="CC27" i="35"/>
  <c r="CC46" i="35"/>
  <c r="AC37" i="35"/>
  <c r="DS33" i="35"/>
  <c r="AA32" i="35"/>
  <c r="CK30" i="35"/>
  <c r="Q29" i="35"/>
  <c r="BU27" i="35"/>
  <c r="BI26" i="35"/>
  <c r="CJ25" i="35"/>
  <c r="DS24" i="35"/>
  <c r="W24" i="35"/>
  <c r="AQ23" i="35"/>
  <c r="CC22" i="35"/>
  <c r="CX21" i="35"/>
  <c r="N21" i="35"/>
  <c r="AI20" i="35"/>
  <c r="BT19" i="35"/>
  <c r="CK18" i="35"/>
  <c r="DD17" i="35"/>
  <c r="R17" i="35"/>
  <c r="AI37" i="35"/>
  <c r="AC36" i="35"/>
  <c r="AA35" i="35"/>
  <c r="DA50" i="35"/>
  <c r="R46" i="35"/>
  <c r="CC42" i="35"/>
  <c r="CJ39" i="35"/>
  <c r="M38" i="35"/>
  <c r="N48" i="35"/>
  <c r="N44" i="35"/>
  <c r="DA40" i="35"/>
  <c r="CW38" i="35"/>
  <c r="AK37" i="35"/>
  <c r="CR35" i="35"/>
  <c r="V49" i="35"/>
  <c r="DB41" i="35"/>
  <c r="BX37" i="35"/>
  <c r="CM35" i="35"/>
  <c r="U34" i="35"/>
  <c r="M33" i="35"/>
  <c r="AG32" i="35"/>
  <c r="BQ31" i="35"/>
  <c r="CL30" i="35"/>
  <c r="DR29" i="35"/>
  <c r="Z29" i="35"/>
  <c r="AP28" i="35"/>
  <c r="CB27" i="35"/>
  <c r="BU51" i="35"/>
  <c r="BQ42" i="35"/>
  <c r="R38" i="35"/>
  <c r="DD35" i="35"/>
  <c r="AA34" i="35"/>
  <c r="Z33" i="35"/>
  <c r="AH32" i="35"/>
  <c r="BT31" i="35"/>
  <c r="CS30" i="35"/>
  <c r="I30" i="35"/>
  <c r="AF29" i="35"/>
  <c r="BT28" i="35"/>
  <c r="CK27" i="35"/>
  <c r="E51" i="35"/>
  <c r="F38" i="35"/>
  <c r="Y34" i="35"/>
  <c r="AR32" i="35"/>
  <c r="DC30" i="35"/>
  <c r="AH29" i="35"/>
  <c r="CM27" i="35"/>
  <c r="BW26" i="35"/>
  <c r="CT25" i="35"/>
  <c r="I25" i="35"/>
  <c r="AF24" i="35"/>
  <c r="BM23" i="35"/>
  <c r="CK22" i="35"/>
  <c r="DT21" i="35"/>
  <c r="W21" i="35"/>
  <c r="AQ20" i="35"/>
  <c r="CD19" i="35"/>
  <c r="CU18" i="35"/>
  <c r="F18" i="35"/>
  <c r="Z17" i="35"/>
  <c r="AP16" i="35"/>
  <c r="CB15" i="35"/>
  <c r="CW14" i="35"/>
  <c r="BQ39" i="35"/>
  <c r="BG49" i="35"/>
  <c r="CS37" i="35"/>
  <c r="BU38" i="35"/>
  <c r="BZ40" i="35"/>
  <c r="DB32" i="35"/>
  <c r="CV29" i="35"/>
  <c r="CL48" i="35"/>
  <c r="I34" i="35"/>
  <c r="CE30" i="35"/>
  <c r="BX27" i="35"/>
  <c r="S32" i="35"/>
  <c r="AS26" i="35"/>
  <c r="AM23" i="35"/>
  <c r="AE20" i="35"/>
  <c r="M17" i="35"/>
  <c r="BI15" i="35"/>
  <c r="O14" i="35"/>
  <c r="AH13" i="35"/>
  <c r="BP12" i="35"/>
  <c r="CJ11" i="35"/>
  <c r="CS40" i="35"/>
  <c r="AQ35" i="35"/>
  <c r="DD32" i="35"/>
  <c r="AR31" i="35"/>
  <c r="DB29" i="35"/>
  <c r="AN28" i="35"/>
  <c r="CY26" i="35"/>
  <c r="L26" i="35"/>
  <c r="AG25" i="35"/>
  <c r="BP24" i="35"/>
  <c r="CN23" i="35"/>
  <c r="DX22" i="35"/>
  <c r="U22" i="35"/>
  <c r="AO21" i="35"/>
  <c r="CB20" i="35"/>
  <c r="CW19" i="35"/>
  <c r="M19" i="35"/>
  <c r="AF18" i="35"/>
  <c r="BG17" i="35"/>
  <c r="CL16" i="35"/>
  <c r="DC15" i="35"/>
  <c r="Q15" i="35"/>
  <c r="AH14" i="35"/>
  <c r="BQ13" i="35"/>
  <c r="CK12" i="35"/>
  <c r="DC11" i="35"/>
  <c r="CH37" i="35"/>
  <c r="CW31" i="35"/>
  <c r="CS28" i="35"/>
  <c r="AJ26" i="35"/>
  <c r="CH24" i="35"/>
  <c r="U23" i="35"/>
  <c r="BZ21" i="35"/>
  <c r="U20" i="35"/>
  <c r="CB18" i="35"/>
  <c r="CW36" i="35"/>
  <c r="AO44" i="35"/>
  <c r="AA46" i="35"/>
  <c r="CG36" i="35"/>
  <c r="CL36" i="35"/>
  <c r="DT31" i="35"/>
  <c r="CY28" i="35"/>
  <c r="W40" i="35"/>
  <c r="CQ32" i="35"/>
  <c r="CI29" i="35"/>
  <c r="DW42" i="35"/>
  <c r="U30" i="35"/>
  <c r="BI25" i="35"/>
  <c r="AO22" i="35"/>
  <c r="AC19" i="35"/>
  <c r="BQ16" i="35"/>
  <c r="DT14" i="35"/>
  <c r="CX13" i="35"/>
  <c r="L13" i="35"/>
  <c r="AC12" i="35"/>
  <c r="BI11" i="35"/>
  <c r="U38" i="35"/>
  <c r="AC34" i="35"/>
  <c r="BG32" i="35"/>
  <c r="DS30" i="35"/>
  <c r="AS29" i="35"/>
  <c r="CZ27" i="35"/>
  <c r="CC26" i="35"/>
  <c r="CU25" i="35"/>
  <c r="J25" i="35"/>
  <c r="AG24" i="35"/>
  <c r="BP23" i="35"/>
  <c r="CR22" i="35"/>
  <c r="DC21" i="35"/>
  <c r="T21" i="35"/>
  <c r="AN20" i="35"/>
  <c r="BZ19" i="35"/>
  <c r="CV18" i="35"/>
  <c r="I18" i="35"/>
  <c r="AA17" i="35"/>
  <c r="BG16" i="35"/>
  <c r="CG15" i="35"/>
  <c r="CX14" i="35"/>
  <c r="L14" i="35"/>
  <c r="AE13" i="35"/>
  <c r="BK12" i="35"/>
  <c r="CG11" i="35"/>
  <c r="F35" i="35"/>
  <c r="DX30" i="35"/>
  <c r="CV27" i="35"/>
  <c r="CW25" i="35"/>
  <c r="R24" i="35"/>
  <c r="CF22" i="35"/>
  <c r="AM37" i="35"/>
  <c r="AN46" i="35"/>
  <c r="CK48" i="35"/>
  <c r="AS37" i="35"/>
  <c r="CR37" i="35"/>
  <c r="AK32" i="35"/>
  <c r="AE29" i="35"/>
  <c r="DC42" i="35"/>
  <c r="AF33" i="35"/>
  <c r="N30" i="35"/>
  <c r="DV26" i="35"/>
  <c r="BQ51" i="35"/>
  <c r="CG43" i="35"/>
  <c r="CQ45" i="35"/>
  <c r="DD47" i="35"/>
  <c r="V29" i="35"/>
  <c r="CD49" i="35"/>
  <c r="BY19" i="35"/>
  <c r="CB46" i="35"/>
  <c r="B32" i="35"/>
  <c r="DC28" i="35"/>
  <c r="AS40" i="35"/>
  <c r="CU32" i="35"/>
  <c r="CM29" i="35"/>
  <c r="CD43" i="35"/>
  <c r="AC30" i="35"/>
  <c r="BP25" i="35"/>
  <c r="AS22" i="35"/>
  <c r="AH19" i="35"/>
  <c r="F37" i="35"/>
  <c r="M45" i="35"/>
  <c r="E47" i="35"/>
  <c r="DT36" i="35"/>
  <c r="U37" i="35"/>
  <c r="O32" i="35"/>
  <c r="F29" i="35"/>
  <c r="DX40" i="35"/>
  <c r="DC32" i="35"/>
  <c r="CW29" i="35"/>
  <c r="DT44" i="35"/>
  <c r="BQ30" i="35"/>
  <c r="CB25" i="35"/>
  <c r="BQ22" i="35"/>
  <c r="AP19" i="35"/>
  <c r="Y16" i="35"/>
  <c r="AK45" i="35"/>
  <c r="T32" i="35"/>
  <c r="DA29" i="35"/>
  <c r="BX22" i="35"/>
  <c r="DB13" i="35"/>
  <c r="CS38" i="35"/>
  <c r="BP29" i="35"/>
  <c r="O25" i="35"/>
  <c r="DV21" i="35"/>
  <c r="CZ18" i="35"/>
  <c r="CK15" i="35"/>
  <c r="BQ12" i="35"/>
  <c r="DS27" i="35"/>
  <c r="Z21" i="35"/>
  <c r="AF41" i="35"/>
  <c r="U31" i="35"/>
  <c r="DS28" i="35"/>
  <c r="CB21" i="35"/>
  <c r="CF13" i="35"/>
  <c r="O37" i="35"/>
  <c r="J29" i="35"/>
  <c r="CX24" i="35"/>
  <c r="CK21" i="35"/>
  <c r="CD18" i="35"/>
  <c r="BK15" i="35"/>
  <c r="AE12" i="35"/>
  <c r="V27" i="35"/>
  <c r="AL36" i="35"/>
  <c r="DA35" i="35"/>
  <c r="AL32" i="35"/>
  <c r="AJ34" i="35"/>
  <c r="CW27" i="35"/>
  <c r="AJ24" i="35"/>
  <c r="AA21" i="35"/>
  <c r="M18" i="35"/>
  <c r="DB15" i="35"/>
  <c r="AO14" i="35"/>
  <c r="BW13" i="35"/>
  <c r="CN12" i="35"/>
  <c r="DV11" i="35"/>
  <c r="AI45" i="35"/>
  <c r="CH36" i="35"/>
  <c r="BG33" i="35"/>
  <c r="DA31" i="35"/>
  <c r="AO30" i="35"/>
  <c r="CW28" i="35"/>
  <c r="Z27" i="35"/>
  <c r="AH26" i="35"/>
  <c r="BQ25" i="35"/>
  <c r="CN24" i="35"/>
  <c r="B24" i="35"/>
  <c r="AA23" i="35"/>
  <c r="AP22" i="35"/>
  <c r="CC21" i="35"/>
  <c r="CX20" i="35"/>
  <c r="N20" i="35"/>
  <c r="AI19" i="35"/>
  <c r="BT18" i="35"/>
  <c r="CL17" i="35"/>
  <c r="DS16" i="35"/>
  <c r="V16" i="35"/>
  <c r="AL15" i="35"/>
  <c r="BW14" i="35"/>
  <c r="CQ13" i="35"/>
  <c r="DR12" i="35"/>
  <c r="V12" i="35"/>
  <c r="CJ45" i="35"/>
  <c r="Q33" i="35"/>
  <c r="J30" i="35"/>
  <c r="CS26" i="35"/>
  <c r="AE25" i="35"/>
  <c r="CD23" i="35"/>
  <c r="N22" i="35"/>
  <c r="CD20" i="35"/>
  <c r="O19" i="35"/>
  <c r="BI17" i="35"/>
  <c r="DT15" i="35"/>
  <c r="AJ14" i="35"/>
  <c r="CS12" i="35"/>
  <c r="AL11" i="35"/>
  <c r="BX10" i="35"/>
  <c r="CN9" i="35"/>
  <c r="DX8" i="35"/>
  <c r="Z8" i="35"/>
  <c r="CV37" i="35"/>
  <c r="O44" i="35"/>
  <c r="AO31" i="35"/>
  <c r="CY16" i="35"/>
  <c r="AP12" i="35"/>
  <c r="CL32" i="35"/>
  <c r="CQ26" i="35"/>
  <c r="CF23" i="35"/>
  <c r="BP20" i="35"/>
  <c r="AN17" i="35"/>
  <c r="Y14" i="35"/>
  <c r="CU36" i="35"/>
  <c r="AQ24" i="35"/>
  <c r="DV19" i="35"/>
  <c r="E17" i="35"/>
  <c r="DX14" i="35"/>
  <c r="DA12" i="35"/>
  <c r="Q11" i="35"/>
  <c r="M10" i="35"/>
  <c r="I9" i="35"/>
  <c r="F8" i="35"/>
  <c r="AC7" i="35"/>
  <c r="AQ6" i="35"/>
  <c r="CF5" i="35"/>
  <c r="DA4" i="35"/>
  <c r="S4" i="35"/>
  <c r="F47" i="35"/>
  <c r="BH33" i="35"/>
  <c r="E30" i="35"/>
  <c r="CH26" i="35"/>
  <c r="BQ23" i="35"/>
  <c r="CL43" i="35"/>
  <c r="CQ31" i="35"/>
  <c r="BM29" i="35"/>
  <c r="X22" i="35"/>
  <c r="CT13" i="35"/>
  <c r="CZ37" i="35"/>
  <c r="AK29" i="35"/>
  <c r="B25" i="35"/>
  <c r="CY21" i="35"/>
  <c r="CR18" i="35"/>
  <c r="CC15" i="35"/>
  <c r="AQ12" i="35"/>
  <c r="CD27" i="35"/>
  <c r="R21" i="35"/>
  <c r="L18" i="35"/>
  <c r="CW15" i="35"/>
  <c r="CM13" i="35"/>
  <c r="CM11" i="35"/>
  <c r="BQ10" i="35"/>
  <c r="BH9" i="35"/>
  <c r="BG8" i="35"/>
  <c r="CC7" i="35"/>
  <c r="CS6" i="35"/>
  <c r="DW5" i="35"/>
  <c r="AA5" i="35"/>
  <c r="BH4" i="35"/>
  <c r="BH3" i="35"/>
  <c r="CW35" i="35"/>
  <c r="T31" i="35"/>
  <c r="BW35" i="35"/>
  <c r="BL34" i="35"/>
  <c r="CR31" i="35"/>
  <c r="BM24" i="35"/>
  <c r="BM14" i="35"/>
  <c r="Q46" i="35"/>
  <c r="BI30" i="35"/>
  <c r="BX25" i="35"/>
  <c r="BG22" i="35"/>
  <c r="AM19" i="35"/>
  <c r="Z16" i="35"/>
  <c r="F13" i="35"/>
  <c r="AB30" i="35"/>
  <c r="W22" i="35"/>
  <c r="CT18" i="35"/>
  <c r="AB16" i="35"/>
  <c r="S14" i="35"/>
  <c r="T12" i="35"/>
  <c r="CK10" i="35"/>
  <c r="CF9" i="35"/>
  <c r="CH8" i="35"/>
  <c r="CQ7" i="35"/>
  <c r="DV6" i="35"/>
  <c r="R6" i="35"/>
  <c r="AN5" i="35"/>
  <c r="BZ4" i="35"/>
  <c r="CF3" i="35"/>
  <c r="Q37" i="35"/>
  <c r="CT31" i="35"/>
  <c r="CN28" i="35"/>
  <c r="CV25" i="35"/>
  <c r="BU44" i="35"/>
  <c r="AP33" i="35"/>
  <c r="CB42" i="35"/>
  <c r="V19" i="35"/>
  <c r="CS21" i="35"/>
  <c r="DT11" i="35"/>
  <c r="CK7" i="35"/>
  <c r="BU4" i="35"/>
  <c r="BW28" i="35"/>
  <c r="AM43" i="35"/>
  <c r="BH32" i="35"/>
  <c r="AL29" i="35"/>
  <c r="CV26" i="35"/>
  <c r="Q25" i="35"/>
  <c r="BK23" i="35"/>
  <c r="DR21" i="35"/>
  <c r="BK20" i="35"/>
  <c r="DS18" i="35"/>
  <c r="AS17" i="35"/>
  <c r="CZ15" i="35"/>
  <c r="AE14" i="35"/>
  <c r="CD12" i="35"/>
  <c r="Z11" i="35"/>
  <c r="AR10" i="35"/>
  <c r="CG9" i="35"/>
  <c r="DA8" i="35"/>
  <c r="S8" i="35"/>
  <c r="AQ7" i="35"/>
  <c r="CF6" i="35"/>
  <c r="DC5" i="35"/>
  <c r="T5" i="35"/>
  <c r="AO4" i="35"/>
  <c r="CG3" i="35"/>
  <c r="F3" i="35"/>
  <c r="AJ27" i="35"/>
  <c r="CU23" i="35"/>
  <c r="AO29" i="35"/>
  <c r="AJ22" i="35"/>
  <c r="AS19" i="35"/>
  <c r="X16" i="35"/>
  <c r="T13" i="35"/>
  <c r="DS10" i="35"/>
  <c r="AP9" i="35"/>
  <c r="DW52" i="35"/>
  <c r="AN37" i="35"/>
  <c r="CK39" i="35"/>
  <c r="AB37" i="35"/>
  <c r="AF42" i="35"/>
  <c r="CU30" i="35"/>
  <c r="AL16" i="35"/>
  <c r="CQ36" i="35"/>
  <c r="Y31" i="35"/>
  <c r="Q28" i="35"/>
  <c r="X37" i="35"/>
  <c r="E32" i="35"/>
  <c r="DX28" i="35"/>
  <c r="AR36" i="35"/>
  <c r="CJ28" i="35"/>
  <c r="CM24" i="35"/>
  <c r="CF21" i="35"/>
  <c r="BQ18" i="35"/>
  <c r="B36" i="35"/>
  <c r="DC41" i="35"/>
  <c r="U43" i="35"/>
  <c r="AH35" i="35"/>
  <c r="Z35" i="35"/>
  <c r="AH31" i="35"/>
  <c r="Y28" i="35"/>
  <c r="BK37" i="35"/>
  <c r="Q32" i="35"/>
  <c r="N29" i="35"/>
  <c r="CV36" i="35"/>
  <c r="DB28" i="35"/>
  <c r="CW24" i="35"/>
  <c r="CN21" i="35"/>
  <c r="CC18" i="35"/>
  <c r="AS15" i="35"/>
  <c r="AE47" i="35"/>
  <c r="M29" i="35"/>
  <c r="CX45" i="35"/>
  <c r="BG19" i="35"/>
  <c r="Q13" i="35"/>
  <c r="AN34" i="35"/>
  <c r="DX27" i="35"/>
  <c r="AK24" i="35"/>
  <c r="X21" i="35"/>
  <c r="N18" i="35"/>
  <c r="DB14" i="35"/>
  <c r="CK11" i="35"/>
  <c r="DS25" i="35"/>
  <c r="CQ19" i="35"/>
  <c r="CJ42" i="35"/>
  <c r="L28" i="35"/>
  <c r="T36" i="35"/>
  <c r="BK18" i="35"/>
  <c r="CX12" i="35"/>
  <c r="CI33" i="35"/>
  <c r="AQ27" i="35"/>
  <c r="O24" i="35"/>
  <c r="DT20" i="35"/>
  <c r="CV17" i="35"/>
  <c r="CF14" i="35"/>
  <c r="AE53" i="35"/>
  <c r="BH25" i="35"/>
  <c r="CU42" i="35"/>
  <c r="BX31" i="35"/>
  <c r="AJ29" i="35"/>
  <c r="BM32" i="35"/>
  <c r="CB26" i="35"/>
  <c r="BU23" i="35"/>
  <c r="BH20" i="35"/>
  <c r="AE17" i="35"/>
  <c r="BP15" i="35"/>
  <c r="T14" i="35"/>
  <c r="AL13" i="35"/>
  <c r="BW12" i="35"/>
  <c r="CN11" i="35"/>
  <c r="DW41" i="35"/>
  <c r="BU35" i="35"/>
  <c r="I33" i="35"/>
  <c r="BM31" i="35"/>
  <c r="B30" i="35"/>
  <c r="BH28" i="35"/>
  <c r="DC26" i="35"/>
  <c r="Q26" i="35"/>
  <c r="AK25" i="35"/>
  <c r="BW24" i="35"/>
  <c r="CT23" i="35"/>
  <c r="I23" i="35"/>
  <c r="Y22" i="35"/>
  <c r="AS21" i="35"/>
  <c r="CF20" i="35"/>
  <c r="DA19" i="35"/>
  <c r="R19" i="35"/>
  <c r="AJ18" i="35"/>
  <c r="BT17" i="35"/>
  <c r="CR16" i="35"/>
  <c r="DR15" i="35"/>
  <c r="U15" i="35"/>
  <c r="AL14" i="35"/>
  <c r="BX13" i="35"/>
  <c r="CQ12" i="35"/>
  <c r="DR11" i="35"/>
  <c r="AL38" i="35"/>
  <c r="DR31" i="35"/>
  <c r="O29" i="35"/>
  <c r="AR26" i="35"/>
  <c r="CR24" i="35"/>
  <c r="AC23" i="35"/>
  <c r="CI21" i="35"/>
  <c r="AC20" i="35"/>
  <c r="CJ18" i="35"/>
  <c r="Q17" i="35"/>
  <c r="BU15" i="35"/>
  <c r="DS13" i="35"/>
  <c r="AS12" i="35"/>
  <c r="U11" i="35"/>
  <c r="AM10" i="35"/>
  <c r="BW9" i="35"/>
  <c r="CV8" i="35"/>
  <c r="DX37" i="35"/>
  <c r="CI38" i="35"/>
  <c r="BU33" i="35"/>
  <c r="J26" i="35"/>
  <c r="AG15" i="35"/>
  <c r="CB11" i="35"/>
  <c r="AA31" i="35"/>
  <c r="DV25" i="35"/>
  <c r="DD22" i="35"/>
  <c r="CM19" i="35"/>
  <c r="CD16" i="35"/>
  <c r="AQ13" i="35"/>
  <c r="BH31" i="35"/>
  <c r="DV22" i="35"/>
  <c r="X19" i="35"/>
  <c r="BP16" i="35"/>
  <c r="AR14" i="35"/>
  <c r="AK12" i="35"/>
  <c r="CY10" i="35"/>
  <c r="CT9" i="35"/>
  <c r="CR8" i="35"/>
  <c r="CY7" i="35"/>
  <c r="L7" i="35"/>
  <c r="Z6" i="35"/>
  <c r="BI5" i="35"/>
  <c r="CI4" i="35"/>
  <c r="DA3" i="35"/>
  <c r="Z38" i="35"/>
  <c r="BU32" i="35"/>
  <c r="AC29" i="35"/>
  <c r="R26" i="35"/>
  <c r="AE50" i="35"/>
  <c r="X45" i="35"/>
  <c r="CG28" i="35"/>
  <c r="J40" i="35"/>
  <c r="L19" i="35"/>
  <c r="E13" i="35"/>
  <c r="R34" i="35"/>
  <c r="CR27" i="35"/>
  <c r="AB24" i="35"/>
  <c r="O21" i="35"/>
  <c r="DX17" i="35"/>
  <c r="CT14" i="35"/>
  <c r="CC11" i="35"/>
  <c r="CM25" i="35"/>
  <c r="BG20" i="35"/>
  <c r="AP17" i="35"/>
  <c r="AN15" i="35"/>
  <c r="AG13" i="35"/>
  <c r="AH11" i="35"/>
  <c r="AE10" i="35"/>
  <c r="AA9" i="35"/>
  <c r="V8" i="35"/>
  <c r="AP7" i="35"/>
  <c r="BU6" i="35"/>
  <c r="CT5" i="35"/>
  <c r="I5" i="35"/>
  <c r="AF4" i="35"/>
  <c r="Q3" i="35"/>
  <c r="S34" i="35"/>
  <c r="BK30" i="35"/>
  <c r="AN40" i="35"/>
  <c r="DV30" i="35"/>
  <c r="CR28" i="35"/>
  <c r="AR21" i="35"/>
  <c r="CB13" i="35"/>
  <c r="DD36" i="35"/>
  <c r="DT28" i="35"/>
  <c r="CT24" i="35"/>
  <c r="CG21" i="35"/>
  <c r="BY18" i="35"/>
  <c r="AP15" i="35"/>
  <c r="Z12" i="35"/>
  <c r="DA26" i="35"/>
  <c r="F21" i="35"/>
  <c r="DV17" i="35"/>
  <c r="CM15" i="35"/>
  <c r="CE13" i="35"/>
  <c r="BU11" i="35"/>
  <c r="BK10" i="35"/>
  <c r="AR9" i="35"/>
  <c r="AM8" i="35"/>
  <c r="BX7" i="35"/>
  <c r="CM6" i="35"/>
  <c r="DR5" i="35"/>
  <c r="W5" i="35"/>
  <c r="AR4" i="35"/>
  <c r="AO3" i="35"/>
  <c r="DR34" i="35"/>
  <c r="DT30" i="35"/>
  <c r="CS27" i="35"/>
  <c r="L25" i="35"/>
  <c r="DB39" i="35"/>
  <c r="F31" i="35"/>
  <c r="O30" i="35"/>
  <c r="F16" i="35"/>
  <c r="BP18" i="35"/>
  <c r="CG10" i="35"/>
  <c r="DA6" i="35"/>
  <c r="CB3" i="35"/>
  <c r="CR26" i="35"/>
  <c r="AO37" i="35"/>
  <c r="DB31" i="35"/>
  <c r="CF28" i="35"/>
  <c r="BG26" i="35"/>
  <c r="CK24" i="35"/>
  <c r="O23" i="35"/>
  <c r="CD21" i="35"/>
  <c r="O20" i="35"/>
  <c r="BU18" i="35"/>
  <c r="J17" i="35"/>
  <c r="AQ15" i="35"/>
  <c r="CR13" i="35"/>
  <c r="AF12" i="35"/>
  <c r="F11" i="35"/>
  <c r="AA10" i="35"/>
  <c r="BI9" i="35"/>
  <c r="CI8" i="35"/>
  <c r="DS7" i="35"/>
  <c r="Z7" i="35"/>
  <c r="BI6" i="35"/>
  <c r="CK5" i="35"/>
  <c r="DT4" i="35"/>
  <c r="X4" i="35"/>
  <c r="BQ3" i="35"/>
  <c r="CN3" i="35"/>
  <c r="CL25" i="35"/>
  <c r="DT22" i="35"/>
  <c r="BH26" i="35"/>
  <c r="CE21" i="35"/>
  <c r="BW18" i="35"/>
  <c r="BM15" i="35"/>
  <c r="BH12" i="35"/>
  <c r="BU10" i="35"/>
  <c r="AE45" i="35"/>
  <c r="BW34" i="35"/>
  <c r="CK45" i="35"/>
  <c r="AB32" i="35"/>
  <c r="DX29" i="35"/>
  <c r="CG22" i="35"/>
  <c r="BG44" i="35"/>
  <c r="DS32" i="35"/>
  <c r="CH29" i="35"/>
  <c r="AF47" i="35"/>
  <c r="CZ33" i="35"/>
  <c r="BM30" i="35"/>
  <c r="AP27" i="35"/>
  <c r="CX31" i="35"/>
  <c r="AG26" i="35"/>
  <c r="Z23" i="35"/>
  <c r="R20" i="35"/>
  <c r="AJ39" i="35"/>
  <c r="W49" i="35"/>
  <c r="CI37" i="35"/>
  <c r="BH38" i="35"/>
  <c r="AL40" i="35"/>
  <c r="CX32" i="35"/>
  <c r="CR29" i="35"/>
  <c r="O48" i="35"/>
  <c r="DW33" i="35"/>
  <c r="BZ30" i="35"/>
  <c r="BQ27" i="35"/>
  <c r="I32" i="35"/>
  <c r="AO26" i="35"/>
  <c r="AI23" i="35"/>
  <c r="Z20" i="35"/>
  <c r="F17" i="35"/>
  <c r="R37" i="35"/>
  <c r="AG37" i="35"/>
  <c r="DV32" i="35"/>
  <c r="CF25" i="35"/>
  <c r="O15" i="35"/>
  <c r="BP11" i="35"/>
  <c r="I31" i="35"/>
  <c r="CY25" i="35"/>
  <c r="CV22" i="35"/>
  <c r="CE19" i="35"/>
  <c r="BT16" i="35"/>
  <c r="AI13" i="35"/>
  <c r="W31" i="35"/>
  <c r="CN22" i="35"/>
  <c r="CT35" i="35"/>
  <c r="DD34" i="35"/>
  <c r="DV31" i="35"/>
  <c r="CI24" i="35"/>
  <c r="BU14" i="35"/>
  <c r="CS47" i="35"/>
  <c r="BW30" i="35"/>
  <c r="CC25" i="35"/>
  <c r="BT22" i="35"/>
  <c r="AQ19" i="35"/>
  <c r="AE16" i="35"/>
  <c r="M13" i="35"/>
  <c r="AS30" i="35"/>
  <c r="AF22" i="35"/>
  <c r="CZ35" i="35"/>
  <c r="AI38" i="35"/>
  <c r="AQ38" i="35"/>
  <c r="AP29" i="35"/>
  <c r="N25" i="35"/>
  <c r="B22" i="35"/>
  <c r="CY18" i="35"/>
  <c r="AH16" i="35"/>
  <c r="CM14" i="35"/>
  <c r="CN13" i="35"/>
  <c r="DV12" i="35"/>
  <c r="U12" i="35"/>
  <c r="L50" i="35"/>
  <c r="BL37" i="35"/>
  <c r="DX33" i="35"/>
  <c r="AE32" i="35"/>
  <c r="CN30" i="35"/>
  <c r="AB29" i="35"/>
  <c r="CH27" i="35"/>
  <c r="BQ26" i="35"/>
  <c r="CK25" i="35"/>
  <c r="DT24" i="35"/>
  <c r="X24" i="35"/>
  <c r="AR23" i="35"/>
  <c r="CH22" i="35"/>
  <c r="CU21" i="35"/>
  <c r="J21" i="35"/>
  <c r="AF20" i="35"/>
  <c r="BM19" i="35"/>
  <c r="CL18" i="35"/>
  <c r="DS17" i="35"/>
  <c r="S17" i="35"/>
  <c r="AM16" i="35"/>
  <c r="BX15" i="35"/>
  <c r="CN14" i="35"/>
  <c r="DV13" i="35"/>
  <c r="V13" i="35"/>
  <c r="AM12" i="35"/>
  <c r="BX11" i="35"/>
  <c r="DR33" i="35"/>
  <c r="CJ30" i="35"/>
  <c r="BG27" i="35"/>
  <c r="CE25" i="35"/>
  <c r="DR23" i="35"/>
  <c r="BI22" i="35"/>
  <c r="DR20" i="35"/>
  <c r="BK19" i="35"/>
  <c r="CY17" i="35"/>
  <c r="AK16" i="35"/>
  <c r="CR14" i="35"/>
  <c r="X13" i="35"/>
  <c r="CE11" i="35"/>
  <c r="CQ10" i="35"/>
  <c r="DV9" i="35"/>
  <c r="W9" i="35"/>
  <c r="AQ8" i="35"/>
  <c r="AC50" i="35"/>
  <c r="BG29" i="35"/>
  <c r="U27" i="35"/>
  <c r="CZ19" i="35"/>
  <c r="Y13" i="35"/>
  <c r="CL34" i="35"/>
  <c r="W28" i="35"/>
  <c r="AS24" i="35"/>
  <c r="AG21" i="35"/>
  <c r="W18" i="35"/>
  <c r="E15" i="35"/>
  <c r="CU11" i="35"/>
  <c r="S26" i="35"/>
  <c r="CL20" i="35"/>
  <c r="BW17" i="35"/>
  <c r="BH15" i="35"/>
  <c r="AO13" i="35"/>
  <c r="AP11" i="35"/>
  <c r="AI10" i="35"/>
  <c r="AF9" i="35"/>
  <c r="AE8" i="35"/>
  <c r="BK7" i="35"/>
  <c r="CE6" i="35"/>
  <c r="CX5" i="35"/>
  <c r="N5" i="35"/>
  <c r="AJ4" i="35"/>
  <c r="Y3" i="35"/>
  <c r="AP34" i="35"/>
  <c r="CG30" i="35"/>
  <c r="S27" i="35"/>
  <c r="BX24" i="35"/>
  <c r="BZ36" i="35"/>
  <c r="AJ36" i="35"/>
  <c r="BX32" i="35"/>
  <c r="AF25" i="35"/>
  <c r="DA14" i="35"/>
  <c r="DC51" i="35"/>
  <c r="CX30" i="35"/>
  <c r="CQ25" i="35"/>
  <c r="CL22" i="35"/>
  <c r="BU19" i="35"/>
  <c r="AQ16" i="35"/>
  <c r="Z13" i="35"/>
  <c r="DB30" i="35"/>
  <c r="BW22" i="35"/>
  <c r="DB18" i="35"/>
  <c r="AS16" i="35"/>
  <c r="AA14" i="35"/>
  <c r="AB12" i="35"/>
  <c r="CU10" i="35"/>
  <c r="CJ9" i="35"/>
  <c r="CL8" i="35"/>
  <c r="CU7" i="35"/>
  <c r="E7" i="35"/>
  <c r="V6" i="35"/>
  <c r="AR5" i="35"/>
  <c r="CE4" i="35"/>
  <c r="CS3" i="35"/>
  <c r="BT37" i="35"/>
  <c r="AF32" i="35"/>
  <c r="L29" i="35"/>
  <c r="CC34" i="35"/>
  <c r="BP36" i="35"/>
  <c r="AB28" i="35"/>
  <c r="L16" i="35"/>
  <c r="E12" i="35"/>
  <c r="DW31" i="35"/>
  <c r="AL26" i="35"/>
  <c r="AF23" i="35"/>
  <c r="S20" i="35"/>
  <c r="DX16" i="35"/>
  <c r="CU13" i="35"/>
  <c r="AM33" i="35"/>
  <c r="CL23" i="35"/>
  <c r="BX19" i="35"/>
  <c r="CT16" i="35"/>
  <c r="CH14" i="35"/>
  <c r="BZ12" i="35"/>
  <c r="E11" i="35"/>
  <c r="DB9" i="35"/>
  <c r="DD8" i="35"/>
  <c r="DR7" i="35"/>
  <c r="U7" i="35"/>
  <c r="AI6" i="35"/>
  <c r="BW5" i="35"/>
  <c r="CS4" i="35"/>
  <c r="DX3" i="35"/>
  <c r="AH40" i="35"/>
  <c r="L33" i="35"/>
  <c r="CK29" i="35"/>
  <c r="AQ26" i="35"/>
  <c r="AB23" i="35"/>
  <c r="BZ34" i="35"/>
  <c r="X14" i="35"/>
  <c r="AC22" i="35"/>
  <c r="AG29" i="35"/>
  <c r="I14" i="35"/>
  <c r="BY8" i="35"/>
  <c r="AJ5" i="35"/>
  <c r="CB31" i="35"/>
  <c r="CK23" i="35"/>
  <c r="W33" i="35"/>
  <c r="AH30" i="35"/>
  <c r="AR27" i="35"/>
  <c r="BY25" i="35"/>
  <c r="CY23" i="35"/>
  <c r="AI22" i="35"/>
  <c r="CY20" i="35"/>
  <c r="AJ19" i="35"/>
  <c r="CS17" i="35"/>
  <c r="AF16" i="35"/>
  <c r="CK14" i="35"/>
  <c r="DS12" i="35"/>
  <c r="AQ11" i="35"/>
  <c r="CD10" i="35"/>
  <c r="CY9" i="35"/>
  <c r="O9" i="35"/>
  <c r="AJ8" i="35"/>
  <c r="BY7" i="35"/>
  <c r="CX6" i="35"/>
  <c r="N6" i="35"/>
  <c r="AK5" i="35"/>
  <c r="BW4" i="35"/>
  <c r="DB3" i="35"/>
  <c r="V3" i="35"/>
  <c r="U3" i="35"/>
  <c r="AP24" i="35"/>
  <c r="BL32" i="35"/>
  <c r="BY23" i="35"/>
  <c r="E20" i="35"/>
  <c r="CX16" i="35"/>
  <c r="N14" i="35"/>
  <c r="AJ11" i="35"/>
  <c r="CR9" i="35"/>
  <c r="AB8" i="35"/>
  <c r="CG6" i="35"/>
  <c r="Q5" i="35"/>
  <c r="AF48" i="35"/>
  <c r="S44" i="35"/>
  <c r="U33" i="35"/>
  <c r="BG30" i="35"/>
  <c r="Z28" i="35"/>
  <c r="DA20" i="35"/>
  <c r="AG40" i="35"/>
  <c r="AS27" i="35"/>
  <c r="CR33" i="35"/>
  <c r="CU17" i="35"/>
  <c r="CC30" i="35"/>
  <c r="CG26" i="35"/>
  <c r="Q14" i="35"/>
  <c r="E35" i="35"/>
  <c r="L12" i="35"/>
  <c r="W20" i="35"/>
  <c r="CV23" i="35"/>
  <c r="B31" i="35"/>
  <c r="CK16" i="35"/>
  <c r="AL12" i="35"/>
  <c r="CD32" i="35"/>
  <c r="CK26" i="35"/>
  <c r="CB23" i="35"/>
  <c r="BI20" i="35"/>
  <c r="AJ17" i="35"/>
  <c r="U14" i="35"/>
  <c r="AO36" i="35"/>
  <c r="AI24" i="35"/>
  <c r="AC18" i="35"/>
  <c r="J12" i="35"/>
  <c r="CD8" i="35"/>
  <c r="DR22" i="35"/>
  <c r="X25" i="35"/>
  <c r="CC12" i="35"/>
  <c r="J16" i="35"/>
  <c r="BP9" i="35"/>
  <c r="F6" i="35"/>
  <c r="AG36" i="35"/>
  <c r="N42" i="35"/>
  <c r="BK16" i="35"/>
  <c r="BI23" i="35"/>
  <c r="W34" i="35"/>
  <c r="CZ14" i="35"/>
  <c r="DS8" i="35"/>
  <c r="CB5" i="35"/>
  <c r="AI33" i="35"/>
  <c r="L35" i="35"/>
  <c r="AI27" i="35"/>
  <c r="CB14" i="35"/>
  <c r="AH17" i="35"/>
  <c r="Z10" i="35"/>
  <c r="BM6" i="35"/>
  <c r="I3" i="35"/>
  <c r="Q24" i="35"/>
  <c r="CU12" i="35"/>
  <c r="CK36" i="35"/>
  <c r="B28" i="35"/>
  <c r="AC21" i="35"/>
  <c r="F15" i="35"/>
  <c r="I10" i="35"/>
  <c r="F7" i="35"/>
  <c r="B4" i="35"/>
  <c r="DV36" i="35"/>
  <c r="DD14" i="35"/>
  <c r="CB8" i="35"/>
  <c r="AG6" i="35"/>
  <c r="AC4" i="35"/>
  <c r="DD27" i="35"/>
  <c r="BY21" i="35"/>
  <c r="CS16" i="35"/>
  <c r="X11" i="35"/>
  <c r="BK8" i="35"/>
  <c r="AM5" i="35"/>
  <c r="CF29" i="35"/>
  <c r="T19" i="35"/>
  <c r="AS13" i="35"/>
  <c r="CL9" i="35"/>
  <c r="DS6" i="35"/>
  <c r="Y4" i="35"/>
  <c r="BI29" i="35"/>
  <c r="BH22" i="35"/>
  <c r="AF19" i="35"/>
  <c r="AR16" i="35"/>
  <c r="AN13" i="35"/>
  <c r="DT10" i="35"/>
  <c r="AQ9" i="35"/>
  <c r="CX7" i="35"/>
  <c r="AH6" i="35"/>
  <c r="CV4" i="35"/>
  <c r="BG3" i="35"/>
  <c r="DR27" i="35"/>
  <c r="BU28" i="35"/>
  <c r="Y15" i="35"/>
  <c r="CF17" i="35"/>
  <c r="AQ10" i="35"/>
  <c r="CI6" i="35"/>
  <c r="AG3" i="35"/>
  <c r="BY26" i="35"/>
  <c r="BZ35" i="35"/>
  <c r="CJ31" i="35"/>
  <c r="BI28" i="35"/>
  <c r="AM26" i="35"/>
  <c r="CC24" i="35"/>
  <c r="B23" i="35"/>
  <c r="BT21" i="35"/>
  <c r="B20" i="35"/>
  <c r="BH18" i="35"/>
  <c r="DT16" i="35"/>
  <c r="AI15" i="35"/>
  <c r="CH13" i="35"/>
  <c r="W12" i="35"/>
  <c r="DR10" i="35"/>
  <c r="W10" i="35"/>
  <c r="AS9" i="35"/>
  <c r="CE8" i="35"/>
  <c r="DD7" i="35"/>
  <c r="V7" i="35"/>
  <c r="AR6" i="35"/>
  <c r="CG5" i="35"/>
  <c r="DB4" i="35"/>
  <c r="T4" i="35"/>
  <c r="BM3" i="35"/>
  <c r="CJ3" i="35"/>
  <c r="BT25" i="35"/>
  <c r="CY50" i="35"/>
  <c r="W26" i="35"/>
  <c r="BH21" i="35"/>
  <c r="AH18" i="35"/>
  <c r="AR15" i="35"/>
  <c r="AO12" i="35"/>
  <c r="BH10" i="35"/>
  <c r="DB8" i="35"/>
  <c r="AN7" i="35"/>
  <c r="CR5" i="35"/>
  <c r="L4" i="35"/>
  <c r="CX29" i="35"/>
  <c r="AE22" i="35"/>
  <c r="J18" i="35"/>
  <c r="AJ12" i="35"/>
  <c r="M9" i="35"/>
  <c r="CM5" i="35"/>
  <c r="T3" i="35"/>
  <c r="BY20" i="35"/>
  <c r="BG14" i="35"/>
  <c r="J10" i="35"/>
  <c r="AJ7" i="35"/>
  <c r="CQ4" i="35"/>
  <c r="F32" i="35"/>
  <c r="E23" i="35"/>
  <c r="J20" i="35"/>
  <c r="DA16" i="35"/>
  <c r="CV13" i="35"/>
  <c r="AB11" i="35"/>
  <c r="CI9" i="35"/>
  <c r="CF15" i="35"/>
  <c r="N23" i="35"/>
  <c r="R32" i="35"/>
  <c r="BY14" i="35"/>
  <c r="CZ8" i="35"/>
  <c r="BP5" i="35"/>
  <c r="CM32" i="35"/>
  <c r="AH24" i="35"/>
  <c r="BY33" i="35"/>
  <c r="BX30" i="35"/>
  <c r="BM27" i="35"/>
  <c r="CH25" i="35"/>
  <c r="DV23" i="35"/>
  <c r="AQ22" i="35"/>
  <c r="DV20" i="35"/>
  <c r="AR19" i="35"/>
  <c r="DB17" i="35"/>
  <c r="AN16" i="35"/>
  <c r="CU14" i="35"/>
  <c r="I13" i="35"/>
  <c r="BY11" i="35"/>
  <c r="CH10" i="35"/>
  <c r="DC9" i="35"/>
  <c r="T9" i="35"/>
  <c r="AN8" i="35"/>
  <c r="CD7" i="35"/>
  <c r="DB6" i="35"/>
  <c r="S6" i="35"/>
  <c r="AO5" i="35"/>
  <c r="CB4" i="35"/>
  <c r="DK3" i="35"/>
  <c r="Z3" i="35"/>
  <c r="AC3" i="35"/>
  <c r="BK24" i="35"/>
  <c r="AA33" i="35"/>
  <c r="AE24" i="35"/>
  <c r="Y20" i="35"/>
  <c r="DV16" i="35"/>
  <c r="AF14" i="35"/>
  <c r="AR11" i="35"/>
  <c r="CZ9" i="35"/>
  <c r="AK8" i="35"/>
  <c r="CQ6" i="35"/>
  <c r="Y5" i="35"/>
  <c r="O3" i="35"/>
  <c r="N26" i="35"/>
  <c r="CU20" i="35"/>
  <c r="S16" i="35"/>
  <c r="CT10" i="35"/>
  <c r="CJ7" i="35"/>
  <c r="CZ4" i="35"/>
  <c r="DX25" i="35"/>
  <c r="Y18" i="35"/>
  <c r="BZ11" i="35"/>
  <c r="U9" i="35"/>
  <c r="BQ6" i="35"/>
  <c r="CQ3" i="35"/>
  <c r="BT27" i="35"/>
  <c r="CZ21" i="35"/>
  <c r="BZ18" i="35"/>
  <c r="DD15" i="35"/>
  <c r="CZ12" i="35"/>
  <c r="CF10" i="35"/>
  <c r="R9" i="35"/>
  <c r="BW7" i="35"/>
  <c r="E6" i="35"/>
  <c r="BT4" i="35"/>
  <c r="X3" i="35"/>
  <c r="AS18" i="35"/>
  <c r="BH11" i="35"/>
  <c r="DB7" i="35"/>
  <c r="CR4" i="35"/>
  <c r="CZ32" i="35"/>
  <c r="CZ24" i="35"/>
  <c r="Y30" i="35"/>
  <c r="I27" i="35"/>
  <c r="CG20" i="35"/>
  <c r="BQ14" i="35"/>
  <c r="CQ9" i="35"/>
  <c r="CN6" i="35"/>
  <c r="CT3" i="35"/>
  <c r="CB30" i="35"/>
  <c r="BZ13" i="35"/>
  <c r="BK6" i="35"/>
  <c r="T20" i="35"/>
  <c r="R4" i="35"/>
  <c r="CN8" i="35"/>
  <c r="Y21" i="35"/>
  <c r="AP10" i="35"/>
  <c r="CZ6" i="35"/>
  <c r="DD3" i="35"/>
  <c r="AB18" i="35"/>
  <c r="AL10" i="35"/>
  <c r="DV5" i="35"/>
  <c r="Z32" i="35"/>
  <c r="Q20" i="35"/>
  <c r="DA13" i="35"/>
  <c r="DV8" i="35"/>
  <c r="CL5" i="35"/>
  <c r="C3" i="35"/>
  <c r="C53" i="18"/>
  <c r="AC50" i="18"/>
  <c r="DX42" i="35"/>
  <c r="CN25" i="35"/>
  <c r="AK27" i="35"/>
  <c r="BQ33" i="35"/>
  <c r="CK17" i="35"/>
  <c r="S47" i="35"/>
  <c r="AM35" i="35"/>
  <c r="AN27" i="35"/>
  <c r="CE14" i="35"/>
  <c r="CG16" i="35"/>
  <c r="BW23" i="35"/>
  <c r="BG35" i="35"/>
  <c r="L37" i="35"/>
  <c r="M32" i="35"/>
  <c r="I17" i="35"/>
  <c r="AF44" i="35"/>
  <c r="CX25" i="35"/>
  <c r="T15" i="35"/>
  <c r="BW11" i="35"/>
  <c r="S31" i="35"/>
  <c r="DC25" i="35"/>
  <c r="CZ22" i="35"/>
  <c r="CI19" i="35"/>
  <c r="BY16" i="35"/>
  <c r="AM13" i="35"/>
  <c r="AN31" i="35"/>
  <c r="CX22" i="35"/>
  <c r="CJ16" i="35"/>
  <c r="DV10" i="35"/>
  <c r="AQ47" i="35"/>
  <c r="B14" i="35"/>
  <c r="L22" i="35"/>
  <c r="AJ28" i="35"/>
  <c r="CW13" i="35"/>
  <c r="BT8" i="35"/>
  <c r="AF5" i="35"/>
  <c r="AK31" i="35"/>
  <c r="AF36" i="35"/>
  <c r="Y12" i="35"/>
  <c r="AJ20" i="35"/>
  <c r="F24" i="35"/>
  <c r="CI12" i="35"/>
  <c r="DW7" i="35"/>
  <c r="CW4" i="35"/>
  <c r="DC29" i="35"/>
  <c r="AE18" i="35"/>
  <c r="J24" i="35"/>
  <c r="AP47" i="35"/>
  <c r="AF15" i="35"/>
  <c r="S9" i="35"/>
  <c r="CN5" i="35"/>
  <c r="DM33" i="35"/>
  <c r="F36" i="35"/>
  <c r="T16" i="35"/>
  <c r="CD25" i="35"/>
  <c r="M26" i="35"/>
  <c r="CJ19" i="35"/>
  <c r="AJ13" i="35"/>
  <c r="AG9" i="35"/>
  <c r="AF6" i="35"/>
  <c r="AL3" i="35"/>
  <c r="Z25" i="35"/>
  <c r="DA11" i="35"/>
  <c r="CW7" i="35"/>
  <c r="CZ5" i="35"/>
  <c r="CD3" i="35"/>
  <c r="CS25" i="35"/>
  <c r="CC20" i="35"/>
  <c r="CV15" i="35"/>
  <c r="CB10" i="35"/>
  <c r="BP7" i="35"/>
  <c r="CH4" i="35"/>
  <c r="AQ25" i="35"/>
  <c r="DC17" i="35"/>
  <c r="AN11" i="35"/>
  <c r="L9" i="35"/>
  <c r="AK6" i="35"/>
  <c r="BZ3" i="35"/>
  <c r="BU26" i="35"/>
  <c r="CH21" i="35"/>
  <c r="AK18" i="35"/>
  <c r="CL15" i="35"/>
  <c r="CH12" i="35"/>
  <c r="BW10" i="35"/>
  <c r="F9" i="35"/>
  <c r="BI7" i="35"/>
  <c r="DA5" i="35"/>
  <c r="BG4" i="35"/>
  <c r="P3" i="35"/>
  <c r="CE20" i="35"/>
  <c r="CB24" i="35"/>
  <c r="F12" i="35"/>
  <c r="CE15" i="35"/>
  <c r="AJ9" i="35"/>
  <c r="DB5" i="35"/>
  <c r="BT34" i="35"/>
  <c r="AC25" i="35"/>
  <c r="E34" i="35"/>
  <c r="J31" i="35"/>
  <c r="DA27" i="35"/>
  <c r="CZ25" i="35"/>
  <c r="U24" i="35"/>
  <c r="BZ22" i="35"/>
  <c r="U21" i="35"/>
  <c r="CB19" i="35"/>
  <c r="O18" i="35"/>
  <c r="BU16" i="35"/>
  <c r="DR14" i="35"/>
  <c r="AA13" i="35"/>
  <c r="CR11" i="35"/>
  <c r="CR10" i="35"/>
  <c r="DX9" i="35"/>
  <c r="AB9" i="35"/>
  <c r="BH8" i="35"/>
  <c r="CL7" i="35"/>
  <c r="DW6" i="35"/>
  <c r="AA6" i="35"/>
  <c r="BK5" i="35"/>
  <c r="CJ4" i="35"/>
  <c r="DU3" i="35"/>
  <c r="AH3" i="35"/>
  <c r="AS3" i="35"/>
  <c r="CY24" i="35"/>
  <c r="AE35" i="35"/>
  <c r="DD24" i="35"/>
  <c r="CH20" i="35"/>
  <c r="AL17" i="35"/>
  <c r="CL14" i="35"/>
  <c r="CI11" i="35"/>
  <c r="O10" i="35"/>
  <c r="BP8" i="35"/>
  <c r="DX6" i="35"/>
  <c r="AP5" i="35"/>
  <c r="BN3" i="35"/>
  <c r="AE27" i="35"/>
  <c r="AH21" i="35"/>
  <c r="BZ16" i="35"/>
  <c r="B11" i="35"/>
  <c r="AH8" i="35"/>
  <c r="V5" i="35"/>
  <c r="AR28" i="35"/>
  <c r="CX18" i="35"/>
  <c r="J13" i="35"/>
  <c r="BT9" i="35"/>
  <c r="CU6" i="35"/>
  <c r="Q4" i="35"/>
  <c r="DA28" i="35"/>
  <c r="AM22" i="35"/>
  <c r="N19" i="35"/>
  <c r="AA16" i="35"/>
  <c r="W13" i="35"/>
  <c r="CX10" i="35"/>
  <c r="DX43" i="35"/>
  <c r="CT11" i="35"/>
  <c r="DS19" i="35"/>
  <c r="AL23" i="35"/>
  <c r="BM12" i="35"/>
  <c r="DC7" i="35"/>
  <c r="CM4" i="35"/>
  <c r="BQ29" i="35"/>
  <c r="AC46" i="35"/>
  <c r="CE32" i="35"/>
  <c r="CC29" i="35"/>
  <c r="DD26" i="35"/>
  <c r="Y25" i="35"/>
  <c r="BX23" i="35"/>
  <c r="F22" i="35"/>
  <c r="BX20" i="35"/>
  <c r="I19" i="35"/>
  <c r="BM17" i="35"/>
  <c r="DX15" i="35"/>
  <c r="AM14" i="35"/>
  <c r="CL12" i="35"/>
  <c r="AE11" i="35"/>
  <c r="BG10" i="35"/>
  <c r="CK9" i="35"/>
  <c r="DT8" i="35"/>
  <c r="W8" i="35"/>
  <c r="BG7" i="35"/>
  <c r="CJ6" i="35"/>
  <c r="DS5" i="35"/>
  <c r="X5" i="35"/>
  <c r="AS4" i="35"/>
  <c r="CK3" i="35"/>
  <c r="J3" i="35"/>
  <c r="W52" i="35"/>
  <c r="DC23" i="35"/>
  <c r="DT29" i="35"/>
  <c r="CB22" i="35"/>
  <c r="BQ19" i="35"/>
  <c r="AO16" i="35"/>
  <c r="AK13" i="35"/>
  <c r="I11" i="35"/>
  <c r="BK9" i="35"/>
  <c r="DT7" i="35"/>
  <c r="AO6" i="35"/>
  <c r="CU4" i="35"/>
  <c r="CY34" i="35"/>
  <c r="BG24" i="35"/>
  <c r="CX19" i="35"/>
  <c r="CG14" i="35"/>
  <c r="CW9" i="35"/>
  <c r="DT6" i="35"/>
  <c r="F4" i="35"/>
  <c r="Q23" i="35"/>
  <c r="CN16" i="35"/>
  <c r="DA10" i="35"/>
  <c r="BW8" i="35"/>
  <c r="CV5" i="35"/>
  <c r="S3" i="35"/>
  <c r="AI25" i="35"/>
  <c r="E21" i="35"/>
  <c r="CX17" i="35"/>
  <c r="M15" i="35"/>
  <c r="I12" i="35"/>
  <c r="AH10" i="35"/>
  <c r="CU8" i="35"/>
  <c r="X7" i="35"/>
  <c r="BZ5" i="35"/>
  <c r="V4" i="35"/>
  <c r="DC3" i="35"/>
  <c r="DS15" i="35"/>
  <c r="CJ10" i="35"/>
  <c r="T7" i="35"/>
  <c r="Z4" i="35"/>
  <c r="AP39" i="35"/>
  <c r="B13" i="35"/>
  <c r="J23" i="35"/>
  <c r="AH25" i="35"/>
  <c r="S19" i="35"/>
  <c r="CV12" i="35"/>
  <c r="B9" i="35"/>
  <c r="DX5" i="35"/>
  <c r="N3" i="35"/>
  <c r="CT22" i="35"/>
  <c r="S11" i="35"/>
  <c r="DC4" i="35"/>
  <c r="V15" i="35"/>
  <c r="CR23" i="35"/>
  <c r="J6" i="35"/>
  <c r="DT17" i="35"/>
  <c r="Z9" i="35"/>
  <c r="Q6" i="35"/>
  <c r="AF3" i="35"/>
  <c r="AM15" i="35"/>
  <c r="CY8" i="35"/>
  <c r="BY4" i="35"/>
  <c r="CL27" i="35"/>
  <c r="CF18" i="35"/>
  <c r="AG12" i="35"/>
  <c r="AG8" i="35"/>
  <c r="CY4" i="35"/>
  <c r="Y54" i="18"/>
  <c r="N52" i="18"/>
  <c r="L50" i="18"/>
  <c r="Z37" i="35"/>
  <c r="DR36" i="35"/>
  <c r="R35" i="35"/>
  <c r="W27" i="35"/>
  <c r="DS34" i="35"/>
  <c r="CY33" i="35"/>
  <c r="AM31" i="35"/>
  <c r="N24" i="35"/>
  <c r="J37" i="35"/>
  <c r="AH12" i="35"/>
  <c r="AR20" i="35"/>
  <c r="Z24" i="35"/>
  <c r="CB28" i="35"/>
  <c r="AP26" i="35"/>
  <c r="CY13" i="35"/>
  <c r="BK28" i="35"/>
  <c r="CQ22" i="35"/>
  <c r="DT13" i="35"/>
  <c r="L39" i="35"/>
  <c r="CB29" i="35"/>
  <c r="T25" i="35"/>
  <c r="E22" i="35"/>
  <c r="DD18" i="35"/>
  <c r="CQ15" i="35"/>
  <c r="BX12" i="35"/>
  <c r="S28" i="35"/>
  <c r="AI21" i="35"/>
  <c r="W15" i="35"/>
  <c r="V10" i="35"/>
  <c r="BP32" i="35"/>
  <c r="CU39" i="35"/>
  <c r="DR18" i="35"/>
  <c r="AQ21" i="35"/>
  <c r="CW11" i="35"/>
  <c r="CG7" i="35"/>
  <c r="BM4" i="35"/>
  <c r="AG28" i="35"/>
  <c r="Z39" i="35"/>
  <c r="AM32" i="35"/>
  <c r="W17" i="35"/>
  <c r="CG19" i="35"/>
  <c r="L11" i="35"/>
  <c r="Y7" i="35"/>
  <c r="N4" i="35"/>
  <c r="CT41" i="35"/>
  <c r="CT12" i="35"/>
  <c r="DB20" i="35"/>
  <c r="AM25" i="35"/>
  <c r="O13" i="35"/>
  <c r="R8" i="35"/>
  <c r="DX4" i="35"/>
  <c r="AP30" i="35"/>
  <c r="CM23" i="35"/>
  <c r="CB9" i="35"/>
  <c r="AE34" i="35"/>
  <c r="AC24" i="35"/>
  <c r="X18" i="35"/>
  <c r="CZ11" i="35"/>
  <c r="BM8" i="35"/>
  <c r="BQ5" i="35"/>
  <c r="BL3" i="35"/>
  <c r="CZ20" i="35"/>
  <c r="X10" i="35"/>
  <c r="BH7" i="35"/>
  <c r="BL5" i="35"/>
  <c r="DA33" i="35"/>
  <c r="V24" i="35"/>
  <c r="CF19" i="35"/>
  <c r="AQ14" i="35"/>
  <c r="CM9" i="35"/>
  <c r="CV6" i="35"/>
  <c r="CZ3" i="35"/>
  <c r="CJ22" i="35"/>
  <c r="O16" i="35"/>
  <c r="CS10" i="35"/>
  <c r="X8" i="35"/>
  <c r="CD5" i="35"/>
  <c r="DD44" i="35"/>
  <c r="DR24" i="35"/>
  <c r="DC20" i="35"/>
  <c r="CE17" i="35"/>
  <c r="CQ14" i="35"/>
  <c r="DD11" i="35"/>
  <c r="Y10" i="35"/>
  <c r="CK8" i="35"/>
  <c r="O7" i="35"/>
  <c r="BM5" i="35"/>
  <c r="M4" i="35"/>
  <c r="CB38" i="35"/>
  <c r="AP13" i="35"/>
  <c r="BK21" i="35"/>
  <c r="BM26" i="35"/>
  <c r="BH13" i="35"/>
  <c r="AI8" i="35"/>
  <c r="S5" i="35"/>
  <c r="CY30" i="35"/>
  <c r="AS23" i="35"/>
  <c r="DR32" i="35"/>
  <c r="Q30" i="35"/>
  <c r="AA27" i="35"/>
  <c r="AP25" i="35"/>
  <c r="CQ23" i="35"/>
  <c r="Z22" i="35"/>
  <c r="CQ20" i="35"/>
  <c r="AA19" i="35"/>
  <c r="CI17" i="35"/>
  <c r="W16" i="35"/>
  <c r="CC14" i="35"/>
  <c r="DD12" i="35"/>
  <c r="AM11" i="35"/>
  <c r="BY10" i="35"/>
  <c r="CU9" i="35"/>
  <c r="J9" i="35"/>
  <c r="AF8" i="35"/>
  <c r="BT7" i="35"/>
  <c r="CT6" i="35"/>
  <c r="I6" i="35"/>
  <c r="AG5" i="35"/>
  <c r="BP4" i="35"/>
  <c r="CX3" i="35"/>
  <c r="R3" i="35"/>
  <c r="M3" i="35"/>
  <c r="Y24" i="35"/>
  <c r="AF31" i="35"/>
  <c r="AH23" i="35"/>
  <c r="DC19" i="35"/>
  <c r="CF16" i="35"/>
  <c r="CS13" i="35"/>
  <c r="AA11" i="35"/>
  <c r="CH9" i="35"/>
  <c r="T8" i="35"/>
  <c r="BX6" i="35"/>
  <c r="E5" i="35"/>
  <c r="BZ38" i="35"/>
  <c r="R25" i="35"/>
  <c r="AK20" i="35"/>
  <c r="BG15" i="35"/>
  <c r="AC10" i="35"/>
  <c r="AS7" i="35"/>
  <c r="AI4" i="35"/>
  <c r="CL24" i="35"/>
  <c r="CJ17" i="35"/>
  <c r="W11" i="35"/>
  <c r="CX8" i="35"/>
  <c r="AB6" i="35"/>
  <c r="BJ3" i="35"/>
  <c r="AF26" i="35"/>
  <c r="AP21" i="35"/>
  <c r="T18" i="35"/>
  <c r="BT15" i="35"/>
  <c r="AR12" i="35"/>
  <c r="BI10" i="35"/>
  <c r="BM34" i="35"/>
  <c r="BZ31" i="35"/>
  <c r="CV16" i="35"/>
  <c r="AG19" i="35"/>
  <c r="DC10" i="35"/>
  <c r="Q7" i="35"/>
  <c r="DT3" i="35"/>
  <c r="DS26" i="35"/>
  <c r="BI38" i="35"/>
  <c r="DX31" i="35"/>
  <c r="CX28" i="35"/>
  <c r="BT26" i="35"/>
  <c r="CU24" i="35"/>
  <c r="X23" i="35"/>
  <c r="CL21" i="35"/>
  <c r="X20" i="35"/>
  <c r="CE18" i="35"/>
  <c r="T17" i="35"/>
  <c r="BY15" i="35"/>
  <c r="CZ13" i="35"/>
  <c r="AN12" i="35"/>
  <c r="M11" i="35"/>
  <c r="AF10" i="35"/>
  <c r="BQ9" i="35"/>
  <c r="CM8" i="35"/>
  <c r="DX7" i="35"/>
  <c r="AE7" i="35"/>
  <c r="BP6" i="35"/>
  <c r="CQ5" i="35"/>
  <c r="B5" i="35"/>
  <c r="AB4" i="35"/>
  <c r="BU3" i="35"/>
  <c r="CW3" i="35"/>
  <c r="DD25" i="35"/>
  <c r="T23" i="35"/>
  <c r="CW26" i="35"/>
  <c r="CW21" i="35"/>
  <c r="CN18" i="35"/>
  <c r="CI15" i="35"/>
  <c r="CE12" i="35"/>
  <c r="CE10" i="35"/>
  <c r="Q9" i="35"/>
  <c r="BU7" i="35"/>
  <c r="B6" i="35"/>
  <c r="AL4" i="35"/>
  <c r="CM31" i="35"/>
  <c r="CM22" i="35"/>
  <c r="DA18" i="35"/>
  <c r="AF13" i="35"/>
  <c r="AM9" i="35"/>
  <c r="AC6" i="35"/>
  <c r="AR3" i="35"/>
  <c r="BU21" i="35"/>
  <c r="S15" i="35"/>
  <c r="AS10" i="35"/>
  <c r="CI7" i="35"/>
  <c r="U5" i="35"/>
  <c r="AI34" i="35"/>
  <c r="CH23" i="35"/>
  <c r="AS20" i="35"/>
  <c r="X17" i="35"/>
  <c r="R14" i="35"/>
  <c r="AS11" i="35"/>
  <c r="DA9" i="35"/>
  <c r="AL8" i="35"/>
  <c r="CR6" i="35"/>
  <c r="Z5" i="35"/>
  <c r="CV3" i="35"/>
  <c r="AM3" i="35"/>
  <c r="BK14" i="35"/>
  <c r="L10" i="35"/>
  <c r="BT6" i="35"/>
  <c r="BS3" i="35"/>
  <c r="CB12" i="35"/>
  <c r="M8" i="35"/>
  <c r="CW32" i="35"/>
  <c r="CG23" i="35"/>
  <c r="BZ17" i="35"/>
  <c r="AI11" i="35"/>
  <c r="AA8" i="35"/>
  <c r="AB5" i="35"/>
  <c r="E3" i="35"/>
  <c r="CK19" i="35"/>
  <c r="BY9" i="35"/>
  <c r="BQ36" i="35"/>
  <c r="DT9" i="35"/>
  <c r="L17" i="35"/>
  <c r="AI3" i="35"/>
  <c r="AE15" i="35"/>
  <c r="BQ8" i="35"/>
  <c r="AI5" i="35"/>
  <c r="BV3" i="35"/>
  <c r="BT13" i="35"/>
  <c r="CT7" i="35"/>
  <c r="CR3" i="35"/>
  <c r="F25" i="35"/>
  <c r="AC17" i="35"/>
  <c r="AF11" i="35"/>
  <c r="AR7" i="35"/>
  <c r="E4" i="35"/>
  <c r="H54" i="18"/>
  <c r="AD51" i="18"/>
  <c r="AB49" i="18"/>
  <c r="R47" i="18"/>
  <c r="K45" i="18"/>
  <c r="E43" i="18"/>
  <c r="AA40" i="18"/>
  <c r="Y38" i="18"/>
  <c r="AD52" i="18"/>
  <c r="BG37" i="35"/>
  <c r="AE39" i="35"/>
  <c r="AN41" i="35"/>
  <c r="Q16" i="35"/>
  <c r="CH19" i="35"/>
  <c r="AO24" i="35"/>
  <c r="CQ11" i="35"/>
  <c r="AN9" i="35"/>
  <c r="AL18" i="35"/>
  <c r="BG25" i="35"/>
  <c r="DB16" i="35"/>
  <c r="CX27" i="35"/>
  <c r="AC11" i="35"/>
  <c r="AO25" i="35"/>
  <c r="CE16" i="35"/>
  <c r="DV24" i="35"/>
  <c r="CK4" i="35"/>
  <c r="BY12" i="35"/>
  <c r="AE21" i="35"/>
  <c r="DV4" i="35"/>
  <c r="B17" i="35"/>
  <c r="AC8" i="35"/>
  <c r="Z30" i="35"/>
  <c r="BK11" i="35"/>
  <c r="DB40" i="35"/>
  <c r="E25" i="35"/>
  <c r="CW18" i="35"/>
  <c r="BT12" i="35"/>
  <c r="CW8" i="35"/>
  <c r="CY5" i="35"/>
  <c r="B3" i="35"/>
  <c r="S22" i="35"/>
  <c r="CW10" i="35"/>
  <c r="CC4" i="35"/>
  <c r="F14" i="35"/>
  <c r="BP22" i="35"/>
  <c r="BT5" i="35"/>
  <c r="BH17" i="35"/>
  <c r="CT26" i="35"/>
  <c r="CX9" i="35"/>
  <c r="CQ34" i="35"/>
  <c r="AL24" i="35"/>
  <c r="AG18" i="35"/>
  <c r="DX11" i="35"/>
  <c r="BU8" i="35"/>
  <c r="BX5" i="35"/>
  <c r="BP3" i="35"/>
  <c r="V21" i="35"/>
  <c r="AG10" i="35"/>
  <c r="CU3" i="35"/>
  <c r="CD11" i="35"/>
  <c r="CU19" i="35"/>
  <c r="AP4" i="35"/>
  <c r="BM16" i="35"/>
  <c r="DV7" i="35"/>
  <c r="DT19" i="35"/>
  <c r="DV37" i="35"/>
  <c r="R22" i="35"/>
  <c r="BI4" i="35"/>
  <c r="CV24" i="35"/>
  <c r="AA12" i="35"/>
  <c r="AO11" i="35"/>
  <c r="DS14" i="35"/>
  <c r="X53" i="18"/>
  <c r="B48" i="18"/>
  <c r="W44" i="18"/>
  <c r="D42" i="18"/>
  <c r="I39" i="18"/>
  <c r="M52" i="18"/>
  <c r="K50" i="18"/>
  <c r="E48" i="18"/>
  <c r="AA45" i="18"/>
  <c r="Y43" i="18"/>
  <c r="N41" i="18"/>
  <c r="L39" i="18"/>
  <c r="L52" i="18"/>
  <c r="H48" i="18"/>
  <c r="T43" i="18"/>
  <c r="G39" i="18"/>
  <c r="Y36" i="18"/>
  <c r="N34" i="18"/>
  <c r="L32" i="18"/>
  <c r="AG51" i="18"/>
  <c r="K47" i="18"/>
  <c r="W42" i="18"/>
  <c r="U38" i="18"/>
  <c r="J36" i="18"/>
  <c r="H34" i="18"/>
  <c r="G52" i="18"/>
  <c r="AA47" i="18"/>
  <c r="F43" i="18"/>
  <c r="B39" i="18"/>
  <c r="R36" i="18"/>
  <c r="K34" i="18"/>
  <c r="E32" i="18"/>
  <c r="AA51" i="18"/>
  <c r="N35" i="18"/>
  <c r="Y30" i="18"/>
  <c r="T28" i="18"/>
  <c r="I26" i="18"/>
  <c r="C24" i="18"/>
  <c r="AC21" i="18"/>
  <c r="S19" i="18"/>
  <c r="K17" i="18"/>
  <c r="H49" i="18"/>
  <c r="F35" i="18"/>
  <c r="Q30" i="18"/>
  <c r="I28" i="18"/>
  <c r="C26" i="18"/>
  <c r="AC23" i="18"/>
  <c r="S21" i="18"/>
  <c r="Q19" i="18"/>
  <c r="W39" i="18"/>
  <c r="C32" i="18"/>
  <c r="I29" i="18"/>
  <c r="C27" i="18"/>
  <c r="AC24" i="18"/>
  <c r="S22" i="18"/>
  <c r="Q20" i="18"/>
  <c r="K36" i="18"/>
  <c r="W24" i="18"/>
  <c r="F18" i="18"/>
  <c r="Q15" i="18"/>
  <c r="F13" i="18"/>
  <c r="D11" i="18"/>
  <c r="Q49" i="18"/>
  <c r="D26" i="18"/>
  <c r="D18" i="18"/>
  <c r="G15" i="18"/>
  <c r="AH12" i="18"/>
  <c r="W10" i="18"/>
  <c r="U8" i="18"/>
  <c r="J6" i="18"/>
  <c r="B28" i="18"/>
  <c r="C18" i="18"/>
  <c r="L13" i="18"/>
  <c r="H9" i="18"/>
  <c r="C6" i="18"/>
  <c r="AG3" i="18"/>
  <c r="L26" i="18"/>
  <c r="V15" i="18"/>
  <c r="R11" i="18"/>
  <c r="S7" i="18"/>
  <c r="D5" i="18"/>
  <c r="AB21" i="18"/>
  <c r="Z14" i="18"/>
  <c r="E10" i="18"/>
  <c r="AH6" i="18"/>
  <c r="N4" i="18"/>
  <c r="S18" i="18"/>
  <c r="AB8" i="18"/>
  <c r="J3" i="18"/>
  <c r="G18" i="18"/>
  <c r="U6" i="18"/>
  <c r="BQ24" i="35"/>
  <c r="O27" i="35"/>
  <c r="Y11" i="35"/>
  <c r="R39" i="35"/>
  <c r="DC24" i="35"/>
  <c r="CM18" i="35"/>
  <c r="BG12" i="35"/>
  <c r="CS8" i="35"/>
  <c r="CU5" i="35"/>
  <c r="I4" i="35"/>
  <c r="DS21" i="35"/>
  <c r="CM10" i="35"/>
  <c r="BQ4" i="35"/>
  <c r="CL13" i="35"/>
  <c r="AA22" i="35"/>
  <c r="AL5" i="35"/>
  <c r="AO17" i="35"/>
  <c r="DR8" i="35"/>
  <c r="CS5" i="35"/>
  <c r="H3" i="35"/>
  <c r="CY14" i="35"/>
  <c r="AP8" i="35"/>
  <c r="BL4" i="35"/>
  <c r="M27" i="35"/>
  <c r="AP18" i="35"/>
  <c r="O12" i="35"/>
  <c r="O8" i="35"/>
  <c r="CG4" i="35"/>
  <c r="U54" i="18"/>
  <c r="J52" i="18"/>
  <c r="H50" i="18"/>
  <c r="AD47" i="18"/>
  <c r="AB45" i="18"/>
  <c r="R43" i="18"/>
  <c r="K41" i="18"/>
  <c r="E39" i="18"/>
  <c r="J53" i="18"/>
  <c r="H51" i="18"/>
  <c r="B49" i="18"/>
  <c r="AG46" i="18"/>
  <c r="V44" i="18"/>
  <c r="T42" i="18"/>
  <c r="I40" i="18"/>
  <c r="F54" i="18"/>
  <c r="B50" i="18"/>
  <c r="M45" i="18"/>
  <c r="I41" i="18"/>
  <c r="V37" i="18"/>
  <c r="T35" i="18"/>
  <c r="I33" i="18"/>
  <c r="Z53" i="18"/>
  <c r="E49" i="18"/>
  <c r="AH44" i="18"/>
  <c r="L40" i="18"/>
  <c r="K37" i="18"/>
  <c r="E35" i="18"/>
  <c r="I54" i="18"/>
  <c r="U49" i="18"/>
  <c r="Q45" i="18"/>
  <c r="AB40" i="18"/>
  <c r="N37" i="18"/>
  <c r="L35" i="18"/>
  <c r="B33" i="18"/>
  <c r="AG30" i="18"/>
  <c r="R42" i="18"/>
  <c r="B32" i="18"/>
  <c r="Q29" i="18"/>
  <c r="F27" i="18"/>
  <c r="D25" i="18"/>
  <c r="Z22" i="18"/>
  <c r="X20" i="18"/>
  <c r="M18" i="18"/>
  <c r="B16" i="18"/>
  <c r="AD38" i="18"/>
  <c r="W31" i="18"/>
  <c r="F29" i="18"/>
  <c r="D27" i="18"/>
  <c r="Z24" i="18"/>
  <c r="X22" i="18"/>
  <c r="M20" i="18"/>
  <c r="AD46" i="18"/>
  <c r="R34" i="18"/>
  <c r="F30" i="18"/>
  <c r="D28" i="18"/>
  <c r="Z25" i="18"/>
  <c r="X23" i="18"/>
  <c r="M21" i="18"/>
  <c r="G19" i="18"/>
  <c r="J28" i="18"/>
  <c r="B20" i="18"/>
  <c r="T16" i="18"/>
  <c r="G14" i="18"/>
  <c r="AH11" i="18"/>
  <c r="W9" i="18"/>
  <c r="X29" i="18"/>
  <c r="N20" i="18"/>
  <c r="L16" i="18"/>
  <c r="AD13" i="18"/>
  <c r="AB11" i="18"/>
  <c r="R9" i="18"/>
  <c r="K7" i="18"/>
  <c r="CZ36" i="35"/>
  <c r="BT30" i="35"/>
  <c r="BT32" i="35"/>
  <c r="AJ23" i="35"/>
  <c r="U13" i="35"/>
  <c r="AB21" i="35"/>
  <c r="I26" i="35"/>
  <c r="AF30" i="35"/>
  <c r="CC10" i="35"/>
  <c r="CQ29" i="35"/>
  <c r="F10" i="35"/>
  <c r="BX33" i="35"/>
  <c r="AL7" i="35"/>
  <c r="M6" i="35"/>
  <c r="CV10" i="35"/>
  <c r="CB17" i="35"/>
  <c r="N31" i="35"/>
  <c r="AE9" i="35"/>
  <c r="CV14" i="35"/>
  <c r="CH32" i="35"/>
  <c r="DR13" i="35"/>
  <c r="CH6" i="35"/>
  <c r="CV35" i="35"/>
  <c r="BQ7" i="35"/>
  <c r="AN32" i="35"/>
  <c r="AO23" i="35"/>
  <c r="AK17" i="35"/>
  <c r="V11" i="35"/>
  <c r="N8" i="35"/>
  <c r="O5" i="35"/>
  <c r="Z26" i="35"/>
  <c r="AB19" i="35"/>
  <c r="AH9" i="35"/>
  <c r="DW32" i="35"/>
  <c r="BU9" i="35"/>
  <c r="BZ15" i="35"/>
  <c r="DV39" i="35"/>
  <c r="BX14" i="35"/>
  <c r="U26" i="35"/>
  <c r="AE6" i="35"/>
  <c r="AS31" i="35"/>
  <c r="CS22" i="35"/>
  <c r="CM16" i="35"/>
  <c r="CZ10" i="35"/>
  <c r="CV7" i="35"/>
  <c r="CT4" i="35"/>
  <c r="U25" i="35"/>
  <c r="CT17" i="35"/>
  <c r="CJ8" i="35"/>
  <c r="BM28" i="35"/>
  <c r="CG8" i="35"/>
  <c r="CI13" i="35"/>
  <c r="T30" i="35"/>
  <c r="BG13" i="35"/>
  <c r="AP6" i="35"/>
  <c r="N13" i="35"/>
  <c r="CJ20" i="35"/>
  <c r="N16" i="35"/>
  <c r="E24" i="35"/>
  <c r="AB7" i="35"/>
  <c r="CF7" i="35"/>
  <c r="DD6" i="35"/>
  <c r="T10" i="35"/>
  <c r="M51" i="18"/>
  <c r="AH46" i="18"/>
  <c r="F44" i="18"/>
  <c r="T41" i="18"/>
  <c r="T54" i="18"/>
  <c r="AC51" i="18"/>
  <c r="W49" i="18"/>
  <c r="U47" i="18"/>
  <c r="J45" i="18"/>
  <c r="H43" i="18"/>
  <c r="AD40" i="18"/>
  <c r="AB38" i="18"/>
  <c r="K51" i="18"/>
  <c r="W46" i="18"/>
  <c r="S42" i="18"/>
  <c r="J38" i="18"/>
  <c r="H36" i="18"/>
  <c r="AD33" i="18"/>
  <c r="AB31" i="18"/>
  <c r="N50" i="18"/>
  <c r="J46" i="18"/>
  <c r="V41" i="18"/>
  <c r="D38" i="18"/>
  <c r="Z35" i="18"/>
  <c r="X33" i="18"/>
  <c r="AD50" i="18"/>
  <c r="Z46" i="18"/>
  <c r="E42" i="18"/>
  <c r="G38" i="18"/>
  <c r="AH35" i="18"/>
  <c r="W33" i="18"/>
  <c r="U31" i="18"/>
  <c r="W47" i="18"/>
  <c r="L33" i="18"/>
  <c r="E30" i="18"/>
  <c r="AA27" i="18"/>
  <c r="Y25" i="18"/>
  <c r="N23" i="18"/>
  <c r="L21" i="18"/>
  <c r="B19" i="18"/>
  <c r="W16" i="18"/>
  <c r="D45" i="18"/>
  <c r="G33" i="18"/>
  <c r="AA29" i="18"/>
  <c r="Y27" i="18"/>
  <c r="N25" i="18"/>
  <c r="L23" i="18"/>
  <c r="B21" i="18"/>
  <c r="D53" i="18"/>
  <c r="D37" i="18"/>
  <c r="E31" i="18"/>
  <c r="Y28" i="18"/>
  <c r="N26" i="18"/>
  <c r="L24" i="18"/>
  <c r="B22" i="18"/>
  <c r="AG19" i="18"/>
  <c r="B31" i="18"/>
  <c r="U22" i="18"/>
  <c r="N17" i="18"/>
  <c r="AG14" i="18"/>
  <c r="V12" i="18"/>
  <c r="T10" i="18"/>
  <c r="AA35" i="18"/>
  <c r="B24" i="18"/>
  <c r="H17" i="18"/>
  <c r="S14" i="18"/>
  <c r="Q12" i="18"/>
  <c r="F10" i="18"/>
  <c r="D8" i="18"/>
  <c r="K44" i="18"/>
  <c r="S51" i="18"/>
  <c r="V16" i="18"/>
  <c r="K12" i="18"/>
  <c r="J8" i="18"/>
  <c r="R5" i="18"/>
  <c r="Q3" i="18"/>
  <c r="H22" i="18"/>
  <c r="U14" i="18"/>
  <c r="Q10" i="18"/>
  <c r="AC6" i="18"/>
  <c r="T4" i="18"/>
  <c r="T18" i="18"/>
  <c r="Y13" i="18"/>
  <c r="D9" i="18"/>
  <c r="K6" i="18"/>
  <c r="G3" i="18"/>
  <c r="R15" i="18"/>
  <c r="Q7" i="18"/>
  <c r="AB6" i="18"/>
  <c r="I15" i="18"/>
  <c r="F5" i="18"/>
  <c r="DB19" i="35"/>
  <c r="V33" i="35"/>
  <c r="AH7" i="35"/>
  <c r="W32" i="35"/>
  <c r="AG23" i="35"/>
  <c r="AB17" i="35"/>
  <c r="R11" i="35"/>
  <c r="I8" i="35"/>
  <c r="J5" i="35"/>
  <c r="F26" i="35"/>
  <c r="J19" i="35"/>
  <c r="Y9" i="35"/>
  <c r="AQ32" i="35"/>
  <c r="BG9" i="35"/>
  <c r="AJ15" i="35"/>
  <c r="CI35" i="35"/>
  <c r="AI14" i="35"/>
  <c r="U8" i="35"/>
  <c r="F5" i="35"/>
  <c r="BF3" i="35"/>
  <c r="CR12" i="35"/>
  <c r="CB7" i="35"/>
  <c r="CA3" i="35"/>
  <c r="M24" i="35"/>
  <c r="BW16" i="35"/>
  <c r="N11" i="35"/>
  <c r="S7" i="35"/>
  <c r="CY3" i="35"/>
  <c r="D54" i="18"/>
  <c r="Z51" i="18"/>
  <c r="X49" i="18"/>
  <c r="M47" i="18"/>
  <c r="G45" i="18"/>
  <c r="AH42" i="18"/>
  <c r="W40" i="18"/>
  <c r="AG54" i="18"/>
  <c r="Z52" i="18"/>
  <c r="X50" i="18"/>
  <c r="R48" i="18"/>
  <c r="K46" i="18"/>
  <c r="E44" i="18"/>
  <c r="AA41" i="18"/>
  <c r="Y39" i="18"/>
  <c r="E53" i="18"/>
  <c r="AH48" i="18"/>
  <c r="L44" i="18"/>
  <c r="H40" i="18"/>
  <c r="E37" i="18"/>
  <c r="AA34" i="18"/>
  <c r="Y32" i="18"/>
  <c r="Y52" i="18"/>
  <c r="D48" i="18"/>
  <c r="AG43" i="18"/>
  <c r="K39" i="18"/>
  <c r="W36" i="18"/>
  <c r="U34" i="18"/>
  <c r="H53" i="18"/>
  <c r="T48" i="18"/>
  <c r="G44" i="18"/>
  <c r="AA39" i="18"/>
  <c r="AD36" i="18"/>
  <c r="AB34" i="18"/>
  <c r="R32" i="18"/>
  <c r="AD54" i="18"/>
  <c r="AH37" i="18"/>
  <c r="I31" i="18"/>
  <c r="AG28" i="18"/>
  <c r="V26" i="18"/>
  <c r="T24" i="18"/>
  <c r="I22" i="18"/>
  <c r="C20" i="18"/>
  <c r="AC17" i="18"/>
  <c r="K52" i="18"/>
  <c r="X36" i="18"/>
  <c r="AH30" i="18"/>
  <c r="V28" i="18"/>
  <c r="T26" i="18"/>
  <c r="I24" i="18"/>
  <c r="C22" i="18"/>
  <c r="AC19" i="18"/>
  <c r="Z42" i="18"/>
  <c r="AB32" i="18"/>
  <c r="V29" i="18"/>
  <c r="T27" i="18"/>
  <c r="I25" i="18"/>
  <c r="C23" i="18"/>
  <c r="AC20" i="18"/>
  <c r="M46" i="18"/>
  <c r="H26" i="18"/>
  <c r="W18" i="18"/>
  <c r="AC15" i="18"/>
  <c r="S13" i="18"/>
  <c r="Q11" i="18"/>
  <c r="F9" i="18"/>
  <c r="V27" i="18"/>
  <c r="AA18" i="18"/>
  <c r="X15" i="18"/>
  <c r="M13" i="18"/>
  <c r="G11" i="18"/>
  <c r="AH8" i="18"/>
  <c r="W6" i="18"/>
  <c r="DX23" i="35"/>
  <c r="DX20" i="35"/>
  <c r="U18" i="35"/>
  <c r="CQ27" i="35"/>
  <c r="N28" i="35"/>
  <c r="DV14" i="35"/>
  <c r="BU13" i="35"/>
  <c r="CU15" i="35"/>
  <c r="BT3" i="35"/>
  <c r="E14" i="35"/>
  <c r="CK42" i="35"/>
  <c r="AL20" i="35"/>
  <c r="CZ26" i="35"/>
  <c r="CI22" i="35"/>
  <c r="CN4" i="35"/>
  <c r="N7" i="35"/>
  <c r="BM18" i="35"/>
  <c r="AB3" i="35"/>
  <c r="BZ7" i="35"/>
  <c r="AB20" i="35"/>
  <c r="CS9" i="35"/>
  <c r="CM3" i="35"/>
  <c r="CV20" i="35"/>
  <c r="O28" i="35"/>
  <c r="CL26" i="35"/>
  <c r="AO20" i="35"/>
  <c r="V14" i="35"/>
  <c r="CC9" i="35"/>
  <c r="CB6" i="35"/>
  <c r="CC3" i="35"/>
  <c r="CI28" i="35"/>
  <c r="DT12" i="35"/>
  <c r="X6" i="35"/>
  <c r="AN19" i="35"/>
  <c r="CI3" i="35"/>
  <c r="B8" i="35"/>
  <c r="CK20" i="35"/>
  <c r="Q10" i="35"/>
  <c r="CB16" i="35"/>
  <c r="DR25" i="35"/>
  <c r="V26" i="35"/>
  <c r="CT19" i="35"/>
  <c r="AR13" i="35"/>
  <c r="AK9" i="35"/>
  <c r="AJ6" i="35"/>
  <c r="AP3" i="35"/>
  <c r="BM25" i="35"/>
  <c r="B12" i="35"/>
  <c r="BY5" i="35"/>
  <c r="O17" i="35"/>
  <c r="M41" i="35"/>
  <c r="I7" i="35"/>
  <c r="BW19" i="35"/>
  <c r="BM9" i="35"/>
  <c r="BO3" i="35"/>
  <c r="CW5" i="35"/>
  <c r="CU29" i="35"/>
  <c r="BL7" i="35"/>
  <c r="J8" i="35"/>
  <c r="BZ25" i="35"/>
  <c r="AM42" i="35"/>
  <c r="I22" i="35"/>
  <c r="AZ3" i="35"/>
  <c r="S48" i="18"/>
  <c r="AG45" i="18"/>
  <c r="U42" i="18"/>
  <c r="Z39" i="18"/>
  <c r="N53" i="18"/>
  <c r="AB50" i="18"/>
  <c r="V48" i="18"/>
  <c r="T46" i="18"/>
  <c r="I44" i="18"/>
  <c r="C42" i="18"/>
  <c r="AC39" i="18"/>
  <c r="M53" i="18"/>
  <c r="I49" i="18"/>
  <c r="U44" i="18"/>
  <c r="Q40" i="18"/>
  <c r="I37" i="18"/>
  <c r="C35" i="18"/>
  <c r="AC32" i="18"/>
  <c r="AH52" i="18"/>
  <c r="L48" i="18"/>
  <c r="H44" i="18"/>
  <c r="T39" i="18"/>
  <c r="AA36" i="18"/>
  <c r="Y34" i="18"/>
  <c r="Q53" i="18"/>
  <c r="AB48" i="18"/>
  <c r="X44" i="18"/>
  <c r="C40" i="18"/>
  <c r="B37" i="18"/>
  <c r="AG34" i="18"/>
  <c r="V32" i="18"/>
  <c r="T30" i="18"/>
  <c r="R38" i="18"/>
  <c r="N31" i="18"/>
  <c r="D29" i="18"/>
  <c r="Z26" i="18"/>
  <c r="X24" i="18"/>
  <c r="M22" i="18"/>
  <c r="G20" i="18"/>
  <c r="AH17" i="18"/>
  <c r="L53" i="18"/>
  <c r="H37" i="18"/>
  <c r="F31" i="18"/>
  <c r="Z28" i="18"/>
  <c r="X26" i="18"/>
  <c r="M24" i="18"/>
  <c r="G22" i="18"/>
  <c r="AH19" i="18"/>
  <c r="AA43" i="18"/>
  <c r="D33" i="18"/>
  <c r="Z29" i="18"/>
  <c r="X27" i="18"/>
  <c r="M25" i="18"/>
  <c r="G23" i="18"/>
  <c r="AH20" i="18"/>
  <c r="R50" i="18"/>
  <c r="Y26" i="18"/>
  <c r="AB18" i="18"/>
  <c r="C16" i="18"/>
  <c r="W13" i="18"/>
  <c r="U11" i="18"/>
  <c r="J9" i="18"/>
  <c r="F28" i="18"/>
  <c r="AH18" i="18"/>
  <c r="AB15" i="18"/>
  <c r="R13" i="18"/>
  <c r="K11" i="18"/>
  <c r="E9" i="18"/>
  <c r="AA6" i="18"/>
  <c r="D30" i="18"/>
  <c r="J20" i="18"/>
  <c r="M14" i="18"/>
  <c r="I10" i="18"/>
  <c r="Y6" i="18"/>
  <c r="Q4" i="18"/>
  <c r="N47" i="18"/>
  <c r="J17" i="18"/>
  <c r="S12" i="18"/>
  <c r="I8" i="18"/>
  <c r="U5" i="18"/>
  <c r="AD27" i="18"/>
  <c r="AA15" i="18"/>
  <c r="F11" i="18"/>
  <c r="W7" i="18"/>
  <c r="C5" i="18"/>
  <c r="X21" i="18"/>
  <c r="AC10" i="18"/>
  <c r="I4" i="18"/>
  <c r="AA24" i="18"/>
  <c r="T9" i="18"/>
  <c r="DA32" i="35"/>
  <c r="DD10" i="35"/>
  <c r="L20" i="35"/>
  <c r="BZ27" i="35"/>
  <c r="CD26" i="35"/>
  <c r="AG20" i="35"/>
  <c r="M14" i="35"/>
  <c r="BX9" i="35"/>
  <c r="BW6" i="35"/>
  <c r="BY3" i="35"/>
  <c r="I28" i="35"/>
  <c r="CW12" i="35"/>
  <c r="O6" i="35"/>
  <c r="W19" i="35"/>
  <c r="BK3" i="35"/>
  <c r="DA7" i="35"/>
  <c r="BQ20" i="35"/>
  <c r="E10" i="35"/>
  <c r="BY6" i="35"/>
  <c r="CE3" i="35"/>
  <c r="BU17" i="35"/>
  <c r="U10" i="35"/>
  <c r="BU5" i="35"/>
  <c r="BU31" i="35"/>
  <c r="CC19" i="35"/>
  <c r="BM13" i="35"/>
  <c r="CF8" i="35"/>
  <c r="BG5" i="35"/>
  <c r="AB17" i="18"/>
  <c r="AA52" i="18"/>
  <c r="Y50" i="18"/>
  <c r="N48" i="18"/>
  <c r="L46" i="18"/>
  <c r="B44" i="18"/>
  <c r="AG41" i="18"/>
  <c r="V39" i="18"/>
  <c r="AA53" i="18"/>
  <c r="Y51" i="18"/>
  <c r="S49" i="18"/>
  <c r="Q47" i="18"/>
  <c r="F45" i="18"/>
  <c r="D43" i="18"/>
  <c r="Z40" i="18"/>
  <c r="X38" i="18"/>
  <c r="C51" i="18"/>
  <c r="N46" i="18"/>
  <c r="J42" i="18"/>
  <c r="F38" i="18"/>
  <c r="D36" i="18"/>
  <c r="Z33" i="18"/>
  <c r="AA54" i="18"/>
  <c r="F50" i="18"/>
  <c r="B46" i="18"/>
  <c r="M41" i="18"/>
  <c r="AG37" i="18"/>
  <c r="V35" i="18"/>
  <c r="T33" i="18"/>
  <c r="V50" i="18"/>
  <c r="R46" i="18"/>
  <c r="AC41" i="18"/>
  <c r="C38" i="18"/>
  <c r="AC35" i="18"/>
  <c r="S33" i="18"/>
  <c r="Q31" i="18"/>
  <c r="V46" i="18"/>
  <c r="C33" i="18"/>
  <c r="AH29" i="18"/>
  <c r="W27" i="18"/>
  <c r="U25" i="18"/>
  <c r="J23" i="18"/>
  <c r="H21" i="18"/>
  <c r="AD18" i="18"/>
  <c r="S16" i="18"/>
  <c r="C44" i="18"/>
  <c r="W32" i="18"/>
  <c r="W29" i="18"/>
  <c r="U27" i="18"/>
  <c r="J25" i="18"/>
  <c r="H23" i="18"/>
  <c r="AD20" i="18"/>
  <c r="C52" i="18"/>
  <c r="T36" i="18"/>
  <c r="Z30" i="18"/>
  <c r="U28" i="18"/>
  <c r="J26" i="18"/>
  <c r="H24" i="18"/>
  <c r="AD21" i="18"/>
  <c r="AB19" i="18"/>
  <c r="L30" i="18"/>
  <c r="D22" i="18"/>
  <c r="I17" i="18"/>
  <c r="AB14" i="18"/>
  <c r="R12" i="18"/>
  <c r="K10" i="18"/>
  <c r="Y33" i="18"/>
  <c r="R23" i="18"/>
  <c r="B17" i="18"/>
  <c r="N14" i="18"/>
  <c r="L12" i="18"/>
  <c r="B10" i="18"/>
  <c r="AG7" i="18"/>
  <c r="G40" i="18"/>
  <c r="AE31" i="35"/>
  <c r="BQ34" i="35"/>
  <c r="CW6" i="35"/>
  <c r="AA4" i="35"/>
  <c r="BU22" i="35"/>
  <c r="AK11" i="35"/>
  <c r="U29" i="35"/>
  <c r="AM7" i="35"/>
  <c r="CM7" i="35"/>
  <c r="CD24" i="35"/>
  <c r="X28" i="35"/>
  <c r="M7" i="35"/>
  <c r="W7" i="35"/>
  <c r="CE22" i="35"/>
  <c r="DS4" i="35"/>
  <c r="CD4" i="35"/>
  <c r="Q46" i="18"/>
  <c r="L51" i="18"/>
  <c r="X42" i="18"/>
  <c r="V45" i="18"/>
  <c r="M33" i="18"/>
  <c r="U40" i="18"/>
  <c r="AC49" i="18"/>
  <c r="Q35" i="18"/>
  <c r="J32" i="18"/>
  <c r="AD22" i="18"/>
  <c r="AG40" i="18"/>
  <c r="AD24" i="18"/>
  <c r="B35" i="18"/>
  <c r="AB23" i="18"/>
  <c r="S20" i="18"/>
  <c r="AA9" i="18"/>
  <c r="B14" i="18"/>
  <c r="H33" i="18"/>
  <c r="N7" i="18"/>
  <c r="T13" i="18"/>
  <c r="F17" i="18"/>
  <c r="AB25" i="18"/>
  <c r="W12" i="18"/>
  <c r="W4" i="35"/>
  <c r="AJ10" i="35"/>
  <c r="DA15" i="35"/>
  <c r="BM10" i="35"/>
  <c r="AM4" i="35"/>
  <c r="S36" i="35"/>
  <c r="T6" i="35"/>
  <c r="C49" i="18"/>
  <c r="F40" i="18"/>
  <c r="AH47" i="18"/>
  <c r="H39" i="18"/>
  <c r="W38" i="18"/>
  <c r="X51" i="18"/>
  <c r="F36" i="18"/>
  <c r="AD42" i="18"/>
  <c r="AH31" i="18"/>
  <c r="K28" i="18"/>
  <c r="N19" i="18"/>
  <c r="K30" i="18"/>
  <c r="N21" i="18"/>
  <c r="E29" i="18"/>
  <c r="L20" i="18"/>
  <c r="L15" i="18"/>
  <c r="T25" i="18"/>
  <c r="S10" i="18"/>
  <c r="T29" i="18"/>
  <c r="I19" i="18"/>
  <c r="E14" i="18"/>
  <c r="AH9" i="18"/>
  <c r="T6" i="18"/>
  <c r="L4" i="18"/>
  <c r="Z34" i="18"/>
  <c r="AG16" i="18"/>
  <c r="J12" i="18"/>
  <c r="C8" i="18"/>
  <c r="Q5" i="18"/>
  <c r="AG25" i="18"/>
  <c r="S15" i="18"/>
  <c r="AD10" i="18"/>
  <c r="E6" i="18"/>
  <c r="Z16" i="18"/>
  <c r="F3" i="18"/>
  <c r="BH6" i="35"/>
  <c r="BP31" i="35"/>
  <c r="BY13" i="35"/>
  <c r="BW39" i="35"/>
  <c r="CK33" i="35"/>
  <c r="CI27" i="35"/>
  <c r="L21" i="35"/>
  <c r="DC14" i="35"/>
  <c r="DR9" i="35"/>
  <c r="DR6" i="35"/>
  <c r="DQ3" i="35"/>
  <c r="L34" i="35"/>
  <c r="BT14" i="35"/>
  <c r="CY6" i="35"/>
  <c r="Q21" i="35"/>
  <c r="DW4" i="35"/>
  <c r="AL9" i="35"/>
  <c r="V22" i="35"/>
  <c r="CN10" i="35"/>
  <c r="B7" i="35"/>
  <c r="DW3" i="35"/>
  <c r="CI18" i="35"/>
  <c r="BP10" i="35"/>
  <c r="U6" i="35"/>
  <c r="CD33" i="35"/>
  <c r="CR20" i="35"/>
  <c r="DX13" i="35"/>
  <c r="AC9" i="35"/>
  <c r="DD5" i="35"/>
  <c r="K3" i="35"/>
  <c r="G53" i="18"/>
  <c r="AH50" i="18"/>
  <c r="W48" i="18"/>
  <c r="U46" i="18"/>
  <c r="J44" i="18"/>
  <c r="H42" i="18"/>
  <c r="AD39" i="18"/>
  <c r="G54" i="18"/>
  <c r="AH51" i="18"/>
  <c r="AA49" i="18"/>
  <c r="Y47" i="18"/>
  <c r="N45" i="18"/>
  <c r="L43" i="18"/>
  <c r="B41" i="18"/>
  <c r="AG38" i="18"/>
  <c r="T51" i="18"/>
  <c r="G47" i="18"/>
  <c r="AA42" i="18"/>
  <c r="N38" i="18"/>
  <c r="L36" i="18"/>
  <c r="B34" i="18"/>
  <c r="AG31" i="18"/>
  <c r="W50" i="18"/>
  <c r="S46" i="18"/>
  <c r="AD41" i="18"/>
  <c r="H38" i="18"/>
  <c r="AD35" i="18"/>
  <c r="AB33" i="18"/>
  <c r="F51" i="18"/>
  <c r="B47" i="18"/>
  <c r="M42" i="18"/>
  <c r="K38" i="18"/>
  <c r="E36" i="18"/>
  <c r="AA33" i="18"/>
  <c r="Y31" i="18"/>
  <c r="X48" i="18"/>
  <c r="AC33" i="18"/>
  <c r="I30" i="18"/>
  <c r="C28" i="18"/>
  <c r="AC25" i="18"/>
  <c r="S23" i="18"/>
  <c r="Q21" i="18"/>
  <c r="F19" i="18"/>
  <c r="AA16" i="18"/>
  <c r="E46" i="18"/>
  <c r="U33" i="18"/>
  <c r="C30" i="18"/>
  <c r="AC27" i="18"/>
  <c r="S25" i="18"/>
  <c r="Q23" i="18"/>
  <c r="F21" i="18"/>
  <c r="E54" i="18"/>
  <c r="U37" i="18"/>
  <c r="J31" i="18"/>
  <c r="AC28" i="18"/>
  <c r="S26" i="18"/>
  <c r="Q24" i="18"/>
  <c r="F22" i="18"/>
  <c r="D20" i="18"/>
  <c r="X31" i="18"/>
  <c r="E23" i="18"/>
  <c r="U17" i="18"/>
  <c r="D15" i="18"/>
  <c r="Z12" i="18"/>
  <c r="X10" i="18"/>
  <c r="AC37" i="18"/>
  <c r="S24" i="18"/>
  <c r="M17" i="18"/>
  <c r="W14" i="18"/>
  <c r="U12" i="18"/>
  <c r="J10" i="18"/>
  <c r="H8" i="18"/>
  <c r="T52" i="18"/>
  <c r="Q26" i="18"/>
  <c r="AH16" i="18"/>
  <c r="T12" i="18"/>
  <c r="V8" i="18"/>
  <c r="V5" i="18"/>
  <c r="U3" i="18"/>
  <c r="I23" i="18"/>
  <c r="AC14" i="18"/>
  <c r="Y10" i="18"/>
  <c r="B7" i="18"/>
  <c r="X4" i="18"/>
  <c r="AG18" i="18"/>
  <c r="AH13" i="18"/>
  <c r="L9" i="18"/>
  <c r="Q6" i="18"/>
  <c r="B4" i="18"/>
  <c r="AC18" i="18"/>
  <c r="X13" i="18"/>
  <c r="C9" i="18"/>
  <c r="D6" i="18"/>
  <c r="AD3" i="18"/>
  <c r="E17" i="18"/>
  <c r="F8" i="18"/>
  <c r="Z3" i="18"/>
  <c r="W20" i="18"/>
  <c r="J7" i="18"/>
  <c r="DR26" i="35"/>
  <c r="N12" i="35"/>
  <c r="DA25" i="35"/>
  <c r="D3" i="35"/>
  <c r="BL6" i="35"/>
  <c r="AE5" i="35"/>
  <c r="BI8" i="35"/>
  <c r="U50" i="18"/>
  <c r="AB41" i="18"/>
  <c r="N49" i="18"/>
  <c r="V40" i="18"/>
  <c r="B42" i="18"/>
  <c r="S54" i="18"/>
  <c r="AB37" i="18"/>
  <c r="I46" i="18"/>
  <c r="N33" i="18"/>
  <c r="AC29" i="18"/>
  <c r="D21" i="18"/>
  <c r="N32" i="18"/>
  <c r="D23" i="18"/>
  <c r="U30" i="18"/>
  <c r="Z21" i="18"/>
  <c r="D17" i="18"/>
  <c r="S31" i="18"/>
  <c r="H12" i="18"/>
  <c r="G31" i="18"/>
  <c r="I5" i="18"/>
  <c r="AG9" i="18"/>
  <c r="H13" i="18"/>
  <c r="AA17" i="18"/>
  <c r="R3" i="18"/>
  <c r="BQ43" i="35"/>
  <c r="K54" i="18"/>
  <c r="F34" i="18"/>
  <c r="V42" i="18"/>
  <c r="U21" i="18"/>
  <c r="E38" i="18"/>
  <c r="H15" i="18"/>
  <c r="B6" i="18"/>
  <c r="Z19" i="18"/>
  <c r="BZ8" i="35"/>
  <c r="AO10" i="35"/>
  <c r="BX4" i="35"/>
  <c r="U4" i="35"/>
  <c r="AN26" i="35"/>
  <c r="BK4" i="35"/>
  <c r="Z47" i="18"/>
  <c r="AH38" i="18"/>
  <c r="AB46" i="18"/>
  <c r="AD53" i="18"/>
  <c r="R37" i="18"/>
  <c r="AC48" i="18"/>
  <c r="AH34" i="18"/>
  <c r="T40" i="18"/>
  <c r="AB30" i="18"/>
  <c r="B27" i="18"/>
  <c r="I18" i="18"/>
  <c r="B29" i="18"/>
  <c r="I20" i="18"/>
  <c r="AG27" i="18"/>
  <c r="C19" i="18"/>
  <c r="C14" i="18"/>
  <c r="AD19" i="18"/>
  <c r="M9" i="18"/>
  <c r="AD14" i="18"/>
  <c r="P3" i="18"/>
  <c r="AC5" i="18"/>
  <c r="B8" i="18"/>
  <c r="B3" i="18"/>
  <c r="B40" i="18"/>
  <c r="S38" i="18"/>
  <c r="I36" i="18"/>
  <c r="G30" i="18"/>
  <c r="Z17" i="18"/>
  <c r="AA8" i="18"/>
  <c r="AG13" i="18"/>
  <c r="AL25" i="35"/>
  <c r="CQ8" i="35"/>
  <c r="L8" i="35"/>
  <c r="AK7" i="35"/>
  <c r="CI10" i="35"/>
  <c r="V51" i="18"/>
  <c r="AC42" i="18"/>
  <c r="T50" i="18"/>
  <c r="W41" i="18"/>
  <c r="D44" i="18"/>
  <c r="U32" i="18"/>
  <c r="C39" i="18"/>
  <c r="K48" i="18"/>
  <c r="X34" i="18"/>
  <c r="C31" i="18"/>
  <c r="E22" i="18"/>
  <c r="G36" i="18"/>
  <c r="E24" i="18"/>
  <c r="T32" i="18"/>
  <c r="AA22" i="18"/>
  <c r="Q18" i="18"/>
  <c r="B9" i="18"/>
  <c r="I13" i="18"/>
  <c r="C29" i="18"/>
  <c r="M6" i="18"/>
  <c r="B12" i="18"/>
  <c r="J15" i="18"/>
  <c r="Z23" i="18"/>
  <c r="R4" i="18"/>
  <c r="M22" i="35"/>
  <c r="T11" i="35"/>
  <c r="O11" i="35"/>
  <c r="AN14" i="35"/>
  <c r="L42" i="18"/>
  <c r="X47" i="18"/>
  <c r="N51" i="18"/>
  <c r="W23" i="18"/>
  <c r="H19" i="18"/>
  <c r="AD12" i="18"/>
  <c r="L17" i="18"/>
  <c r="I14" i="18"/>
  <c r="Y20" i="18"/>
  <c r="C11" i="18"/>
  <c r="H4" i="18"/>
  <c r="V10" i="18"/>
  <c r="R7" i="35"/>
  <c r="CE5" i="35"/>
  <c r="AL6" i="35"/>
  <c r="CD9" i="35"/>
  <c r="E52" i="18"/>
  <c r="T38" i="18"/>
  <c r="AH28" i="18"/>
  <c r="H41" i="18"/>
  <c r="F4" i="18"/>
  <c r="BH34" i="35"/>
  <c r="G51" i="18"/>
  <c r="AC31" i="18"/>
  <c r="AA14" i="18"/>
  <c r="I6" i="18"/>
  <c r="J39" i="18"/>
  <c r="G25" i="18"/>
  <c r="U53" i="18"/>
  <c r="AA10" i="18"/>
  <c r="S28" i="18"/>
  <c r="Q9" i="18"/>
  <c r="N28" i="18"/>
  <c r="Y7" i="18"/>
  <c r="B15" i="18"/>
  <c r="S4" i="18"/>
  <c r="Y14" i="18"/>
  <c r="M4" i="18"/>
  <c r="W3" i="18"/>
  <c r="H3" i="18"/>
  <c r="CM17" i="35"/>
  <c r="AB13" i="35"/>
  <c r="AG42" i="18"/>
  <c r="E41" i="18"/>
  <c r="F23" i="18"/>
  <c r="C36" i="18"/>
  <c r="J14" i="18"/>
  <c r="D14" i="18"/>
  <c r="B5" i="18"/>
  <c r="N44" i="18"/>
  <c r="U23" i="18"/>
  <c r="AH10" i="18"/>
  <c r="CI5" i="35"/>
  <c r="CS7" i="35"/>
  <c r="AD48" i="18"/>
  <c r="R53" i="18"/>
  <c r="L29" i="18"/>
  <c r="T22" i="18"/>
  <c r="M16" i="18"/>
  <c r="L22" i="18"/>
  <c r="M11" i="18"/>
  <c r="J47" i="18"/>
  <c r="U9" i="18"/>
  <c r="X29" i="35"/>
  <c r="AG53" i="18"/>
  <c r="AH43" i="18"/>
  <c r="AG52" i="18"/>
  <c r="K24" i="18"/>
  <c r="E25" i="18"/>
  <c r="T15" i="18"/>
  <c r="U16" i="18"/>
  <c r="E7" i="18"/>
  <c r="M21" i="35"/>
  <c r="W25" i="18"/>
  <c r="AB4" i="18"/>
  <c r="AI28" i="35"/>
  <c r="S18" i="35"/>
  <c r="BX26" i="35"/>
  <c r="AB31" i="35"/>
  <c r="L6" i="35"/>
  <c r="R5" i="35"/>
  <c r="DD21" i="35"/>
  <c r="AK4" i="35"/>
  <c r="CZ23" i="35"/>
  <c r="CL11" i="35"/>
  <c r="AL21" i="35"/>
  <c r="J4" i="35"/>
  <c r="CR21" i="35"/>
  <c r="J11" i="35"/>
  <c r="BT10" i="35"/>
  <c r="BK46" i="35"/>
  <c r="V43" i="18"/>
  <c r="F49" i="18"/>
  <c r="M40" i="18"/>
  <c r="R41" i="18"/>
  <c r="B54" i="18"/>
  <c r="T37" i="18"/>
  <c r="Y45" i="18"/>
  <c r="F33" i="18"/>
  <c r="U29" i="18"/>
  <c r="AB20" i="18"/>
  <c r="AD31" i="18"/>
  <c r="AB22" i="18"/>
  <c r="J30" i="18"/>
  <c r="R21" i="18"/>
  <c r="Y16" i="18"/>
  <c r="H30" i="18"/>
  <c r="AG11" i="18"/>
  <c r="N24" i="18"/>
  <c r="AH4" i="18"/>
  <c r="G9" i="18"/>
  <c r="X12" i="18"/>
  <c r="G13" i="18"/>
  <c r="V3" i="18"/>
  <c r="DV28" i="35"/>
  <c r="AI7" i="35"/>
  <c r="CE7" i="35"/>
  <c r="AM24" i="35"/>
  <c r="BI19" i="35"/>
  <c r="CM21" i="35"/>
  <c r="AQ3" i="35"/>
  <c r="AC46" i="18"/>
  <c r="O54" i="18"/>
  <c r="W45" i="18"/>
  <c r="D52" i="18"/>
  <c r="U36" i="18"/>
  <c r="C47" i="18"/>
  <c r="D34" i="18"/>
  <c r="Z38" i="18"/>
  <c r="Z50" i="18"/>
  <c r="E26" i="18"/>
  <c r="G17" i="18"/>
  <c r="E28" i="18"/>
  <c r="L19" i="18"/>
  <c r="AA26" i="18"/>
  <c r="I34" i="18"/>
  <c r="B13" i="18"/>
  <c r="Y17" i="18"/>
  <c r="Q8" i="18"/>
  <c r="R27" i="18"/>
  <c r="W17" i="18"/>
  <c r="D13" i="18"/>
  <c r="AG8" i="18"/>
  <c r="AD5" i="18"/>
  <c r="AC3" i="18"/>
  <c r="K25" i="18"/>
  <c r="M15" i="18"/>
  <c r="I11" i="18"/>
  <c r="M7" i="18"/>
  <c r="AG4" i="18"/>
  <c r="AA20" i="18"/>
  <c r="R14" i="18"/>
  <c r="AC9" i="18"/>
  <c r="T5" i="18"/>
  <c r="V11" i="18"/>
  <c r="AP14" i="35"/>
  <c r="DX48" i="35"/>
  <c r="AE26" i="35"/>
  <c r="S10" i="35"/>
  <c r="N15" i="35"/>
  <c r="CQ24" i="35"/>
  <c r="CR25" i="35"/>
  <c r="BP19" i="35"/>
  <c r="S13" i="35"/>
  <c r="X9" i="35"/>
  <c r="W6" i="35"/>
  <c r="AD3" i="35"/>
  <c r="BT24" i="35"/>
  <c r="BM11" i="35"/>
  <c r="AH5" i="35"/>
  <c r="AJ16" i="35"/>
  <c r="CE26" i="35"/>
  <c r="CK6" i="35"/>
  <c r="CS18" i="35"/>
  <c r="AI9" i="35"/>
  <c r="Y6" i="35"/>
  <c r="AN3" i="35"/>
  <c r="CD15" i="35"/>
  <c r="V9" i="35"/>
  <c r="M5" i="35"/>
  <c r="B29" i="35"/>
  <c r="DT18" i="35"/>
  <c r="BU12" i="35"/>
  <c r="AO8" i="35"/>
  <c r="L5" i="35"/>
  <c r="AC54" i="18"/>
  <c r="S52" i="18"/>
  <c r="Q50" i="18"/>
  <c r="F48" i="18"/>
  <c r="D46" i="18"/>
  <c r="Z43" i="18"/>
  <c r="X41" i="18"/>
  <c r="M39" i="18"/>
  <c r="S53" i="18"/>
  <c r="Q51" i="18"/>
  <c r="J49" i="18"/>
  <c r="H47" i="18"/>
  <c r="AD44" i="18"/>
  <c r="AB42" i="18"/>
  <c r="R40" i="18"/>
  <c r="W54" i="18"/>
  <c r="S50" i="18"/>
  <c r="AD45" i="18"/>
  <c r="Z41" i="18"/>
  <c r="AD37" i="18"/>
  <c r="AB35" i="18"/>
  <c r="R33" i="18"/>
  <c r="J54" i="18"/>
  <c r="V49" i="18"/>
  <c r="R45" i="18"/>
  <c r="AC40" i="18"/>
  <c r="X37" i="18"/>
  <c r="M35" i="18"/>
  <c r="Z54" i="18"/>
  <c r="E50" i="18"/>
  <c r="AH45" i="18"/>
  <c r="L41" i="18"/>
  <c r="W37" i="18"/>
  <c r="U35" i="18"/>
  <c r="J33" i="18"/>
  <c r="H31" i="18"/>
  <c r="T44" i="18"/>
  <c r="S32" i="18"/>
  <c r="Y29" i="18"/>
  <c r="N27" i="18"/>
  <c r="L25" i="18"/>
  <c r="B23" i="18"/>
  <c r="AG20" i="18"/>
  <c r="V18" i="18"/>
  <c r="J16" i="18"/>
  <c r="AH41" i="18"/>
  <c r="F32" i="18"/>
  <c r="N29" i="18"/>
  <c r="L27" i="18"/>
  <c r="B25" i="18"/>
  <c r="AG22" i="18"/>
  <c r="V20" i="18"/>
  <c r="AH49" i="18"/>
  <c r="S35" i="18"/>
  <c r="N30" i="18"/>
  <c r="L28" i="18"/>
  <c r="B26" i="18"/>
  <c r="AG23" i="18"/>
  <c r="V21" i="18"/>
  <c r="T19" i="18"/>
  <c r="K29" i="18"/>
  <c r="C21" i="18"/>
  <c r="AD16" i="18"/>
  <c r="T14" i="18"/>
  <c r="I12" i="18"/>
  <c r="C10" i="18"/>
  <c r="AC30" i="18"/>
  <c r="Q22" i="18"/>
  <c r="X16" i="18"/>
  <c r="F14" i="18"/>
  <c r="D12" i="18"/>
  <c r="Z9" i="18"/>
  <c r="X7" i="18"/>
  <c r="J35" i="18"/>
  <c r="AC26" i="18"/>
  <c r="W15" i="18"/>
  <c r="S11" i="18"/>
  <c r="U7" i="18"/>
  <c r="E5" i="18"/>
  <c r="E3" i="18"/>
  <c r="E19" i="18"/>
  <c r="AB13" i="18"/>
  <c r="X9" i="18"/>
  <c r="L6" i="18"/>
  <c r="AB3" i="18"/>
  <c r="R17" i="18"/>
  <c r="AG12" i="18"/>
  <c r="S8" i="18"/>
  <c r="AB5" i="18"/>
  <c r="K3" i="18"/>
  <c r="Q17" i="18"/>
  <c r="F12" i="18"/>
  <c r="K8" i="18"/>
  <c r="N5" i="18"/>
  <c r="N3" i="18"/>
  <c r="Q14" i="18"/>
  <c r="Z6" i="18"/>
  <c r="T3" i="18"/>
  <c r="H14" i="18"/>
  <c r="W5" i="18"/>
  <c r="AO28" i="35"/>
  <c r="AO9" i="35"/>
  <c r="X12" i="35"/>
  <c r="AA7" i="35"/>
  <c r="BW3" i="35"/>
  <c r="AK30" i="35"/>
  <c r="AC5" i="35"/>
  <c r="J48" i="18"/>
  <c r="R39" i="18"/>
  <c r="L47" i="18"/>
  <c r="AE54" i="18"/>
  <c r="B38" i="18"/>
  <c r="AD49" i="18"/>
  <c r="R35" i="18"/>
  <c r="U41" i="18"/>
  <c r="L31" i="18"/>
  <c r="S27" i="18"/>
  <c r="Z18" i="18"/>
  <c r="S29" i="18"/>
  <c r="Z20" i="18"/>
  <c r="Q28" i="18"/>
  <c r="X19" i="18"/>
  <c r="X14" i="18"/>
  <c r="AH22" i="18"/>
  <c r="AD9" i="18"/>
  <c r="AG15" i="18"/>
  <c r="I3" i="18"/>
  <c r="R6" i="18"/>
  <c r="X8" i="18"/>
  <c r="N12" i="18"/>
  <c r="D16" i="18"/>
  <c r="DT5" i="35"/>
  <c r="S45" i="18"/>
  <c r="AA46" i="18"/>
  <c r="C34" i="18"/>
  <c r="F47" i="18"/>
  <c r="W26" i="18"/>
  <c r="AB10" i="18"/>
  <c r="AB12" i="18"/>
  <c r="V6" i="18"/>
  <c r="CC5" i="35"/>
  <c r="DV3" i="35"/>
  <c r="CI16" i="35"/>
  <c r="Z14" i="35"/>
  <c r="E18" i="35"/>
  <c r="Q54" i="18"/>
  <c r="X45" i="18"/>
  <c r="F53" i="18"/>
  <c r="R44" i="18"/>
  <c r="Z49" i="18"/>
  <c r="K35" i="18"/>
  <c r="Y44" i="18"/>
  <c r="AH53" i="18"/>
  <c r="J37" i="18"/>
  <c r="Q41" i="18"/>
  <c r="AG24" i="18"/>
  <c r="AD15" i="18"/>
  <c r="AG26" i="18"/>
  <c r="AC45" i="18"/>
  <c r="V25" i="18"/>
  <c r="Z27" i="18"/>
  <c r="AC11" i="18"/>
  <c r="G16" i="18"/>
  <c r="G7" i="18"/>
  <c r="Z10" i="18"/>
  <c r="B18" i="18"/>
  <c r="AG32" i="18"/>
  <c r="K5" i="18"/>
  <c r="AF7" i="35"/>
  <c r="C50" i="18"/>
  <c r="D32" i="18"/>
  <c r="Y49" i="18"/>
  <c r="J21" i="18"/>
  <c r="C25" i="18"/>
  <c r="J24" i="18"/>
  <c r="AH3" i="18"/>
  <c r="Q18" i="35"/>
  <c r="W14" i="35"/>
  <c r="DR4" i="35"/>
  <c r="AJ3" i="35"/>
  <c r="DC6" i="35"/>
  <c r="T49" i="18"/>
  <c r="S40" i="18"/>
  <c r="M48" i="18"/>
  <c r="U39" i="18"/>
  <c r="AG39" i="18"/>
  <c r="Q52" i="18"/>
  <c r="S36" i="18"/>
  <c r="W43" i="18"/>
  <c r="M32" i="18"/>
  <c r="AB28" i="18"/>
  <c r="AA19" i="18"/>
  <c r="AA30" i="18"/>
  <c r="AA21" i="18"/>
  <c r="R29" i="18"/>
  <c r="Y15" i="18"/>
  <c r="E27" i="18"/>
  <c r="Y18" i="18"/>
  <c r="AD7" i="18"/>
  <c r="AH14" i="18"/>
  <c r="AG7" i="35"/>
  <c r="Q36" i="18"/>
  <c r="J19" i="18"/>
  <c r="Z5" i="18"/>
  <c r="K53" i="18"/>
  <c r="H20" i="18"/>
  <c r="E15" i="18"/>
  <c r="V36" i="18"/>
  <c r="U15" i="18"/>
  <c r="U26" i="18"/>
  <c r="E13" i="18"/>
  <c r="N6" i="18"/>
  <c r="H6" i="18"/>
  <c r="I16" i="18"/>
  <c r="H5" i="18"/>
  <c r="M10" i="18"/>
  <c r="AG6" i="18"/>
  <c r="AA3" i="18"/>
  <c r="W8" i="18"/>
  <c r="BZ9" i="35"/>
  <c r="W52" i="18"/>
  <c r="F46" i="18"/>
  <c r="M50" i="18"/>
  <c r="B43" i="18"/>
  <c r="D24" i="18"/>
  <c r="Z7" i="18"/>
  <c r="S5" i="18"/>
  <c r="C43" i="18"/>
  <c r="X32" i="18"/>
  <c r="K9" i="18"/>
  <c r="AQ4" i="35"/>
  <c r="E40" i="18"/>
  <c r="H45" i="18"/>
  <c r="R31" i="18"/>
  <c r="G29" i="18"/>
  <c r="Y4" i="18"/>
  <c r="AA48" i="18"/>
  <c r="C17" i="18"/>
  <c r="CX4" i="35"/>
  <c r="S12" i="35"/>
  <c r="V52" i="18"/>
  <c r="Y48" i="18"/>
  <c r="Z36" i="18"/>
  <c r="J51" i="18"/>
  <c r="X25" i="18"/>
  <c r="S6" i="18"/>
  <c r="W4" i="18"/>
  <c r="DX18" i="35"/>
  <c r="F41" i="18"/>
  <c r="V23" i="18"/>
  <c r="AF17" i="35"/>
  <c r="CY19" i="35"/>
  <c r="AM6" i="35"/>
  <c r="CR7" i="35"/>
  <c r="AB10" i="35"/>
  <c r="AN18" i="35"/>
  <c r="CR15" i="35"/>
  <c r="CC23" i="35"/>
  <c r="CD6" i="35"/>
  <c r="CC13" i="35"/>
  <c r="R15" i="35"/>
  <c r="AC39" i="35"/>
  <c r="BH5" i="35"/>
  <c r="DD4" i="35"/>
  <c r="BI16" i="35"/>
  <c r="AS6" i="35"/>
  <c r="J40" i="18"/>
  <c r="D47" i="18"/>
  <c r="N54" i="18"/>
  <c r="Z37" i="18"/>
  <c r="M49" i="18"/>
  <c r="I35" i="18"/>
  <c r="D41" i="18"/>
  <c r="D31" i="18"/>
  <c r="J27" i="18"/>
  <c r="R18" i="18"/>
  <c r="J29" i="18"/>
  <c r="R20" i="18"/>
  <c r="H28" i="18"/>
  <c r="K19" i="18"/>
  <c r="K14" i="18"/>
  <c r="AG21" i="18"/>
  <c r="V9" i="18"/>
  <c r="N15" i="18"/>
  <c r="G4" i="18"/>
  <c r="G6" i="18"/>
  <c r="M8" i="18"/>
  <c r="J5" i="18"/>
  <c r="Z15" i="35"/>
  <c r="CV21" i="35"/>
  <c r="AG4" i="35"/>
  <c r="Y23" i="35"/>
  <c r="BT11" i="35"/>
  <c r="AG11" i="35"/>
  <c r="CD14" i="35"/>
  <c r="T53" i="18"/>
  <c r="S44" i="18"/>
  <c r="I52" i="18"/>
  <c r="U43" i="18"/>
  <c r="AG47" i="18"/>
  <c r="J34" i="18"/>
  <c r="N42" i="18"/>
  <c r="W51" i="18"/>
  <c r="M36" i="18"/>
  <c r="AD34" i="18"/>
  <c r="AA23" i="18"/>
  <c r="G48" i="18"/>
  <c r="AA25" i="18"/>
  <c r="V38" i="18"/>
  <c r="Y24" i="18"/>
  <c r="F24" i="18"/>
  <c r="AG10" i="18"/>
  <c r="C15" i="18"/>
  <c r="F6" i="18"/>
  <c r="AB36" i="18"/>
  <c r="K16" i="18"/>
  <c r="C12" i="18"/>
  <c r="E8" i="18"/>
  <c r="M5" i="18"/>
  <c r="M3" i="18"/>
  <c r="G21" i="18"/>
  <c r="L14" i="18"/>
  <c r="H10" i="18"/>
  <c r="X6" i="18"/>
  <c r="K4" i="18"/>
  <c r="H18" i="18"/>
  <c r="Q13" i="18"/>
  <c r="AD8" i="18"/>
  <c r="AA4" i="18"/>
  <c r="AH7" i="18"/>
  <c r="Y17" i="35"/>
  <c r="AI26" i="35"/>
  <c r="DA22" i="35"/>
  <c r="BK17" i="35"/>
  <c r="N9" i="35"/>
  <c r="CW33" i="35"/>
  <c r="L24" i="35"/>
  <c r="B18" i="35"/>
  <c r="CH11" i="35"/>
  <c r="AR8" i="35"/>
  <c r="AS5" i="35"/>
  <c r="AK3" i="35"/>
  <c r="AP20" i="35"/>
  <c r="B10" i="35"/>
  <c r="AE3" i="35"/>
  <c r="DB10" i="35"/>
  <c r="BI18" i="35"/>
  <c r="DR3" i="35"/>
  <c r="I16" i="35"/>
  <c r="CC8" i="35"/>
  <c r="AQ5" i="35"/>
  <c r="CL3" i="35"/>
  <c r="DD13" i="35"/>
  <c r="E8" i="35"/>
  <c r="DS3" i="35"/>
  <c r="CI25" i="35"/>
  <c r="BP17" i="35"/>
  <c r="BG11" i="35"/>
  <c r="BM7" i="35"/>
  <c r="AH4" i="35"/>
  <c r="L54" i="18"/>
  <c r="B52" i="18"/>
  <c r="AG49" i="18"/>
  <c r="V47" i="18"/>
  <c r="T45" i="18"/>
  <c r="I43" i="18"/>
  <c r="C41" i="18"/>
  <c r="AC38" i="18"/>
  <c r="B53" i="18"/>
  <c r="AG50" i="18"/>
  <c r="Z48" i="18"/>
  <c r="X46" i="18"/>
  <c r="M44" i="18"/>
  <c r="G42" i="18"/>
  <c r="AH39" i="18"/>
  <c r="V53" i="18"/>
  <c r="R49" i="18"/>
  <c r="AC44" i="18"/>
  <c r="Y40" i="18"/>
  <c r="M37" i="18"/>
  <c r="G35" i="18"/>
  <c r="AH32" i="18"/>
  <c r="I53" i="18"/>
  <c r="U48" i="18"/>
  <c r="Q44" i="18"/>
  <c r="AB39" i="18"/>
  <c r="C37" i="18"/>
  <c r="AC34" i="18"/>
  <c r="Y53" i="18"/>
  <c r="D49" i="18"/>
  <c r="AG44" i="18"/>
  <c r="K40" i="18"/>
  <c r="F37" i="18"/>
  <c r="D35" i="18"/>
  <c r="Z32" i="18"/>
  <c r="X30" i="18"/>
  <c r="N39" i="18"/>
  <c r="T31" i="18"/>
  <c r="H29" i="18"/>
  <c r="AD26" i="18"/>
  <c r="AB24" i="18"/>
  <c r="R22" i="18"/>
  <c r="K20" i="18"/>
  <c r="E18" i="18"/>
  <c r="M54" i="18"/>
  <c r="Y37" i="18"/>
  <c r="K31" i="18"/>
  <c r="AD28" i="18"/>
  <c r="AB26" i="18"/>
  <c r="R24" i="18"/>
  <c r="K22" i="18"/>
  <c r="E20" i="18"/>
  <c r="AB44" i="18"/>
  <c r="Q33" i="18"/>
  <c r="AD29" i="18"/>
  <c r="AB27" i="18"/>
  <c r="R25" i="18"/>
  <c r="K23" i="18"/>
  <c r="E21" i="18"/>
  <c r="V54" i="18"/>
  <c r="I27" i="18"/>
  <c r="D19" i="18"/>
  <c r="H16" i="18"/>
  <c r="AA13" i="18"/>
  <c r="Y11" i="18"/>
  <c r="N9" i="18"/>
  <c r="W28" i="18"/>
  <c r="M19" i="18"/>
  <c r="AH15" i="18"/>
  <c r="V13" i="18"/>
  <c r="T11" i="18"/>
  <c r="I9" i="18"/>
  <c r="C7" i="18"/>
  <c r="W30" i="18"/>
  <c r="K21" i="18"/>
  <c r="V14" i="18"/>
  <c r="R10" i="18"/>
  <c r="AD6" i="18"/>
  <c r="U4" i="18"/>
  <c r="D3" i="18"/>
  <c r="V17" i="18"/>
  <c r="AA12" i="18"/>
  <c r="N8" i="18"/>
  <c r="Y5" i="18"/>
  <c r="AG29" i="18"/>
  <c r="E16" i="18"/>
  <c r="N11" i="18"/>
  <c r="AC7" i="18"/>
  <c r="G5" i="18"/>
  <c r="M27" i="18"/>
  <c r="Z15" i="18"/>
  <c r="E11" i="18"/>
  <c r="V7" i="18"/>
  <c r="AD4" i="18"/>
  <c r="C4" i="18"/>
  <c r="AD11" i="18"/>
  <c r="AA5" i="18"/>
  <c r="G8" i="18"/>
  <c r="U10" i="18"/>
  <c r="E4" i="18"/>
  <c r="BG21" i="35"/>
  <c r="AN6" i="35"/>
  <c r="CH5" i="35"/>
  <c r="CN19" i="35"/>
  <c r="AG17" i="35"/>
  <c r="AK19" i="35"/>
  <c r="AH54" i="18"/>
  <c r="H46" i="18"/>
  <c r="W53" i="18"/>
  <c r="B45" i="18"/>
  <c r="AA50" i="18"/>
  <c r="AG35" i="18"/>
  <c r="Z45" i="18"/>
  <c r="K33" i="18"/>
  <c r="AA37" i="18"/>
  <c r="U45" i="18"/>
  <c r="Q25" i="18"/>
  <c r="N16" i="18"/>
  <c r="Q27" i="18"/>
  <c r="B51" i="18"/>
  <c r="F26" i="18"/>
  <c r="AB29" i="18"/>
  <c r="M12" i="18"/>
  <c r="AC16" i="18"/>
  <c r="AB7" i="18"/>
  <c r="AA11" i="18"/>
  <c r="F20" i="18"/>
  <c r="AF3" i="18"/>
  <c r="AG5" i="18"/>
  <c r="R8" i="18"/>
  <c r="AA7" i="18"/>
  <c r="E51" i="18"/>
  <c r="D39" i="18"/>
  <c r="B36" i="18"/>
  <c r="M34" i="18"/>
  <c r="AH27" i="18"/>
  <c r="U24" i="18"/>
  <c r="S17" i="18"/>
  <c r="Y3" i="18"/>
  <c r="V19" i="18"/>
  <c r="BX3" i="35"/>
  <c r="DS11" i="35"/>
  <c r="DC8" i="35"/>
  <c r="Y8" i="35"/>
  <c r="CS11" i="35"/>
  <c r="F52" i="18"/>
  <c r="M43" i="18"/>
  <c r="D51" i="18"/>
  <c r="K42" i="18"/>
  <c r="E45" i="18"/>
  <c r="E33" i="18"/>
  <c r="D40" i="18"/>
  <c r="L49" i="18"/>
  <c r="H35" i="18"/>
  <c r="Z31" i="18"/>
  <c r="V22" i="18"/>
  <c r="I38" i="18"/>
  <c r="V24" i="18"/>
  <c r="AH33" i="18"/>
  <c r="T23" i="18"/>
  <c r="R19" i="18"/>
  <c r="S9" i="18"/>
  <c r="Z13" i="18"/>
  <c r="M31" i="18"/>
  <c r="D7" i="18"/>
  <c r="C13" i="18"/>
  <c r="Q16" i="18"/>
  <c r="F39" i="18"/>
  <c r="AA3" i="35"/>
  <c r="Q43" i="18"/>
  <c r="F42" i="18"/>
  <c r="AH25" i="18"/>
  <c r="V31" i="18"/>
  <c r="N10" i="18"/>
  <c r="H7" i="18"/>
  <c r="CZ7" i="35"/>
  <c r="CT8" i="35"/>
  <c r="CT30" i="35"/>
  <c r="W3" i="35"/>
  <c r="DB22" i="35"/>
  <c r="CH3" i="35"/>
  <c r="I47" i="18"/>
  <c r="AB54" i="18"/>
  <c r="G46" i="18"/>
  <c r="AC52" i="18"/>
  <c r="AH36" i="18"/>
  <c r="AB47" i="18"/>
  <c r="Q34" i="18"/>
  <c r="S39" i="18"/>
  <c r="AC53" i="18"/>
  <c r="R26" i="18"/>
  <c r="X17" i="18"/>
  <c r="R28" i="18"/>
  <c r="Y19" i="18"/>
  <c r="K27" i="18"/>
  <c r="I42" i="18"/>
  <c r="N13" i="18"/>
  <c r="U18" i="18"/>
  <c r="AC8" i="18"/>
  <c r="AC13" i="18"/>
  <c r="R30" i="18"/>
  <c r="L5" i="18"/>
  <c r="L7" i="18"/>
  <c r="L10" i="18"/>
  <c r="O4" i="35"/>
  <c r="DS9" i="35"/>
  <c r="AE4" i="35"/>
  <c r="AC47" i="18"/>
  <c r="E34" i="18"/>
  <c r="T34" i="18"/>
  <c r="K18" i="18"/>
  <c r="J18" i="18"/>
  <c r="Y8" i="18"/>
  <c r="N18" i="18"/>
  <c r="D4" i="18"/>
  <c r="AC22" i="18"/>
  <c r="F7" i="18"/>
  <c r="D10" i="18"/>
  <c r="Z4" i="18"/>
  <c r="CW16" i="35"/>
  <c r="CE9" i="35"/>
  <c r="AD43" i="18"/>
  <c r="V33" i="18"/>
  <c r="Y35" i="18"/>
  <c r="F25" i="18"/>
  <c r="T21" i="18"/>
  <c r="L37" i="18"/>
  <c r="S3" i="18"/>
  <c r="AG33" i="18"/>
  <c r="Y12" i="18"/>
  <c r="AH20" i="35"/>
  <c r="D50" i="18"/>
  <c r="AH40" i="18"/>
  <c r="G37" i="18"/>
  <c r="T20" i="18"/>
  <c r="B30" i="18"/>
  <c r="X11" i="18"/>
  <c r="W11" i="18"/>
  <c r="AB51" i="18"/>
  <c r="AH26" i="18"/>
  <c r="CD13" i="35"/>
  <c r="C45" i="18"/>
  <c r="W34" i="18"/>
  <c r="Q37" i="18"/>
  <c r="Y41" i="18"/>
  <c r="L11" i="18"/>
  <c r="AD23" i="18"/>
  <c r="CW22" i="35"/>
  <c r="Y46" i="18"/>
  <c r="M30" i="18"/>
  <c r="L8" i="18"/>
  <c r="BM33" i="35"/>
  <c r="CJ29" i="35"/>
  <c r="CR17" i="35"/>
  <c r="E9" i="35"/>
  <c r="AP23" i="35"/>
  <c r="AN4" i="35"/>
  <c r="AN10" i="35"/>
  <c r="B16" i="35"/>
  <c r="BZ10" i="35"/>
  <c r="CX38" i="35"/>
  <c r="N10" i="35"/>
  <c r="I15" i="35"/>
  <c r="CV9" i="35"/>
  <c r="BX8" i="35"/>
  <c r="DX10" i="35"/>
  <c r="G49" i="18"/>
  <c r="C54" i="18"/>
  <c r="Z44" i="18"/>
  <c r="J50" i="18"/>
  <c r="X35" i="18"/>
  <c r="I45" i="18"/>
  <c r="R54" i="18"/>
  <c r="S37" i="18"/>
  <c r="S43" i="18"/>
  <c r="H25" i="18"/>
  <c r="F16" i="18"/>
  <c r="H27" i="18"/>
  <c r="AG48" i="18"/>
  <c r="AD25" i="18"/>
  <c r="AA28" i="18"/>
  <c r="E12" i="18"/>
  <c r="R16" i="18"/>
  <c r="T7" i="18"/>
  <c r="J11" i="18"/>
  <c r="X18" i="18"/>
  <c r="L3" i="18"/>
  <c r="X5" i="18"/>
  <c r="J4" i="18"/>
  <c r="BY17" i="35"/>
  <c r="CH15" i="35"/>
  <c r="AK23" i="35"/>
  <c r="BG6" i="35"/>
  <c r="AO7" i="35"/>
  <c r="CL6" i="35"/>
  <c r="DD9" i="35"/>
  <c r="I51" i="18"/>
  <c r="Q42" i="18"/>
  <c r="G50" i="18"/>
  <c r="J41" i="18"/>
  <c r="K43" i="18"/>
  <c r="H32" i="18"/>
  <c r="Q38" i="18"/>
  <c r="S47" i="18"/>
  <c r="G34" i="18"/>
  <c r="S30" i="18"/>
  <c r="Y21" i="18"/>
  <c r="V34" i="18"/>
  <c r="Y23" i="18"/>
  <c r="AA31" i="18"/>
  <c r="N22" i="18"/>
  <c r="AG17" i="18"/>
  <c r="L45" i="18"/>
  <c r="AC12" i="18"/>
  <c r="G32" i="18"/>
  <c r="M23" i="18"/>
  <c r="F15" i="18"/>
  <c r="B11" i="18"/>
  <c r="I7" i="18"/>
  <c r="AC4" i="18"/>
  <c r="X3" i="18"/>
  <c r="L18" i="18"/>
  <c r="K13" i="18"/>
  <c r="Z8" i="18"/>
  <c r="AH5" i="18"/>
  <c r="J43" i="18"/>
  <c r="AB16" i="18"/>
  <c r="G12" i="18"/>
  <c r="R7" i="18"/>
  <c r="C3" i="18"/>
  <c r="V4" i="18"/>
  <c r="R10" i="35"/>
  <c r="V35" i="35"/>
  <c r="AO18" i="35"/>
  <c r="CX23" i="35"/>
  <c r="CJ5" i="35"/>
  <c r="CQ30" i="35"/>
  <c r="BM22" i="35"/>
  <c r="BH16" i="35"/>
  <c r="CL10" i="35"/>
  <c r="CH7" i="35"/>
  <c r="CF4" i="35"/>
  <c r="CG24" i="35"/>
  <c r="U17" i="35"/>
  <c r="AS8" i="35"/>
  <c r="CM26" i="35"/>
  <c r="Q8" i="35"/>
  <c r="CM12" i="35"/>
  <c r="AA28" i="35"/>
  <c r="DX12" i="35"/>
  <c r="CN7" i="35"/>
  <c r="CL4" i="35"/>
  <c r="G3" i="35"/>
  <c r="CV11" i="35"/>
  <c r="J7" i="35"/>
  <c r="L3" i="35"/>
  <c r="AR22" i="35"/>
  <c r="CS15" i="35"/>
  <c r="AK10" i="35"/>
  <c r="CC6" i="35"/>
  <c r="BR3" i="35"/>
  <c r="AB53" i="18"/>
  <c r="R51" i="18"/>
  <c r="K49" i="18"/>
  <c r="E47" i="18"/>
  <c r="AA44" i="18"/>
  <c r="Y42" i="18"/>
  <c r="N40" i="18"/>
  <c r="X54" i="18"/>
  <c r="R52" i="18"/>
  <c r="O50" i="18"/>
  <c r="I48" i="18"/>
  <c r="C46" i="18"/>
  <c r="AC43" i="18"/>
  <c r="S41" i="18"/>
  <c r="Q39" i="18"/>
  <c r="U52" i="18"/>
  <c r="Q48" i="18"/>
  <c r="AB43" i="18"/>
  <c r="X39" i="18"/>
  <c r="AC36" i="18"/>
  <c r="S34" i="18"/>
  <c r="Q32" i="18"/>
  <c r="H52" i="18"/>
  <c r="T47" i="18"/>
  <c r="G43" i="18"/>
  <c r="AA38" i="18"/>
  <c r="N36" i="18"/>
  <c r="L34" i="18"/>
  <c r="X52" i="18"/>
  <c r="C48" i="18"/>
  <c r="N43" i="18"/>
  <c r="I32" i="18"/>
  <c r="AB52" i="18"/>
  <c r="AG36" i="18"/>
  <c r="AD30" i="18"/>
  <c r="X28" i="18"/>
  <c r="M26" i="18"/>
  <c r="G24" i="18"/>
  <c r="AH21" i="18"/>
  <c r="W19" i="18"/>
  <c r="T17" i="18"/>
  <c r="I50" i="18"/>
  <c r="W35" i="18"/>
  <c r="V30" i="18"/>
  <c r="M28" i="18"/>
  <c r="G26" i="18"/>
  <c r="AH23" i="18"/>
  <c r="W21" i="18"/>
  <c r="U19" i="18"/>
  <c r="X40" i="18"/>
  <c r="K32" i="18"/>
  <c r="M29" i="18"/>
  <c r="G27" i="18"/>
  <c r="AH24" i="18"/>
  <c r="W22" i="18"/>
  <c r="U20" i="18"/>
  <c r="M38" i="18"/>
  <c r="J13" i="18"/>
  <c r="H11" i="18"/>
  <c r="K15" i="18"/>
  <c r="U13" i="18"/>
  <c r="Z11" i="18"/>
  <c r="Y22" i="18"/>
  <c r="AB9" i="18"/>
  <c r="BI3" i="35"/>
  <c r="U51" i="18"/>
  <c r="AA32" i="18"/>
  <c r="G10" i="18"/>
  <c r="AD17" i="18"/>
  <c r="G28" i="18"/>
  <c r="AM21" i="35"/>
  <c r="G41" i="18"/>
  <c r="AD32" i="18"/>
  <c r="I21" i="18"/>
  <c r="T8" i="18"/>
  <c r="J22" i="18"/>
  <c r="AG16" i="35"/>
  <c r="X43" i="18"/>
  <c r="K26" i="18"/>
  <c r="Y9" i="18"/>
  <c r="AA15" i="35"/>
  <c r="L38" i="18"/>
</calcChain>
</file>

<file path=xl/sharedStrings.xml><?xml version="1.0" encoding="utf-8"?>
<sst xmlns="http://schemas.openxmlformats.org/spreadsheetml/2006/main" count="15954" uniqueCount="394">
  <si>
    <t>測定日</t>
  </si>
  <si>
    <t>OW-No.1</t>
  </si>
  <si>
    <t>OW-No.2</t>
  </si>
  <si>
    <t>OW-No.3</t>
  </si>
  <si>
    <t>1A</t>
  </si>
  <si>
    <t>1B</t>
  </si>
  <si>
    <t>1C</t>
  </si>
  <si>
    <t>NSW-1</t>
  </si>
  <si>
    <t>2A</t>
  </si>
  <si>
    <t>2B</t>
  </si>
  <si>
    <t>2C</t>
  </si>
  <si>
    <t>NSW-2</t>
  </si>
  <si>
    <t>3A</t>
  </si>
  <si>
    <t>3B</t>
  </si>
  <si>
    <t>NSW-3</t>
  </si>
  <si>
    <t>水位なし</t>
  </si>
  <si>
    <t>採水深度</t>
  </si>
  <si>
    <t>8.5m</t>
  </si>
  <si>
    <t>13.5m</t>
  </si>
  <si>
    <t>17.5m</t>
  </si>
  <si>
    <t>23.5m</t>
  </si>
  <si>
    <t>25m</t>
  </si>
  <si>
    <t>27.5m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</si>
  <si>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</si>
  <si>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</si>
  <si>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</si>
  <si>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</si>
  <si>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</si>
  <si>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</si>
  <si>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</si>
  <si>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</si>
  <si>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</si>
  <si>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-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</si>
  <si>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</si>
  <si>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</si>
  <si>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</si>
  <si>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</si>
  <si>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</si>
  <si>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</si>
  <si>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</si>
  <si>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</si>
  <si>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</si>
  <si>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NSW-4</t>
  </si>
  <si>
    <t>5Z</t>
  </si>
  <si>
    <t>5A</t>
  </si>
  <si>
    <t>5B</t>
  </si>
  <si>
    <t>NSW-5</t>
  </si>
  <si>
    <t>NSW-6</t>
  </si>
  <si>
    <t>U</t>
  </si>
  <si>
    <t>測定水位(m)</t>
  </si>
  <si>
    <t>3.5m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</si>
  <si>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</si>
  <si>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</si>
  <si>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</si>
  <si>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</si>
  <si>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</si>
  <si>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</si>
  <si>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</si>
  <si>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</si>
  <si>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</si>
  <si>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</si>
  <si>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</si>
  <si>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</si>
  <si>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</si>
  <si>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</si>
  <si>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NSW-7</t>
  </si>
  <si>
    <t>8A</t>
  </si>
  <si>
    <t>8B</t>
  </si>
  <si>
    <t>NSW-8</t>
  </si>
  <si>
    <t>9Y</t>
  </si>
  <si>
    <t>9Z</t>
  </si>
  <si>
    <t>9A</t>
  </si>
  <si>
    <t>9B</t>
  </si>
  <si>
    <t>NSW-9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</si>
  <si>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</si>
  <si>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</si>
  <si>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</si>
  <si>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</si>
  <si>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</si>
  <si>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</si>
  <si>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</si>
  <si>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</si>
  <si>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</si>
  <si>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</si>
  <si>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</si>
  <si>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</si>
  <si>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</si>
  <si>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</si>
  <si>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NSW-10</t>
  </si>
  <si>
    <t>11Z</t>
  </si>
  <si>
    <t>11A</t>
  </si>
  <si>
    <t>11B</t>
  </si>
  <si>
    <t>NSW-11</t>
  </si>
  <si>
    <t>12B</t>
  </si>
  <si>
    <t>12C</t>
  </si>
  <si>
    <t>NSW-12</t>
  </si>
  <si>
    <t>13m</t>
  </si>
  <si>
    <t>21.5m</t>
  </si>
  <si>
    <t>28m</t>
  </si>
  <si>
    <t>39m</t>
  </si>
  <si>
    <t>41m</t>
  </si>
  <si>
    <t>17m</t>
  </si>
  <si>
    <t>38.5m</t>
  </si>
  <si>
    <t>3m</t>
  </si>
  <si>
    <t>12m</t>
  </si>
  <si>
    <t>14.5m</t>
  </si>
  <si>
    <t>OW-No.13</t>
  </si>
  <si>
    <t>13A</t>
  </si>
  <si>
    <t>13B</t>
  </si>
  <si>
    <t>13C</t>
  </si>
  <si>
    <t>13D</t>
  </si>
  <si>
    <t>13E</t>
  </si>
  <si>
    <t>NSW-13</t>
  </si>
  <si>
    <t>RSW-13</t>
  </si>
  <si>
    <t>19m</t>
  </si>
  <si>
    <t>25.5m</t>
  </si>
  <si>
    <t>37.5m</t>
  </si>
  <si>
    <t>40.5m</t>
  </si>
  <si>
    <t>65m</t>
  </si>
  <si>
    <t>69m</t>
  </si>
  <si>
    <t>73m</t>
  </si>
  <si>
    <t>OW-No.14</t>
  </si>
  <si>
    <t>OW-No.15</t>
  </si>
  <si>
    <t>14A</t>
  </si>
  <si>
    <t>14B</t>
  </si>
  <si>
    <t>14C</t>
  </si>
  <si>
    <t>14D</t>
  </si>
  <si>
    <t>14E</t>
  </si>
  <si>
    <t>NSW-14</t>
  </si>
  <si>
    <t>15A</t>
  </si>
  <si>
    <t>15B</t>
  </si>
  <si>
    <t>NSW-15</t>
  </si>
  <si>
    <t>4m</t>
  </si>
  <si>
    <t>10m</t>
  </si>
  <si>
    <t>21m</t>
  </si>
  <si>
    <t>23m</t>
  </si>
  <si>
    <t>OW-No.16</t>
  </si>
  <si>
    <t>既存観測井</t>
  </si>
  <si>
    <t>16B</t>
  </si>
  <si>
    <t>NSW-16</t>
  </si>
  <si>
    <t>No.2</t>
  </si>
  <si>
    <t>No.4</t>
  </si>
  <si>
    <t>18m</t>
  </si>
  <si>
    <t>14m</t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</si>
  <si>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</si>
  <si>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</si>
  <si>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</si>
  <si>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</si>
  <si>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</si>
  <si>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</si>
  <si>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</si>
  <si>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</si>
  <si>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OW-No.10</t>
    <phoneticPr fontId="19"/>
  </si>
  <si>
    <t>-</t>
    <phoneticPr fontId="19"/>
  </si>
  <si>
    <t>11.5m</t>
    <phoneticPr fontId="19"/>
  </si>
  <si>
    <t>15m</t>
    <phoneticPr fontId="19"/>
  </si>
  <si>
    <t>21.5m</t>
    <phoneticPr fontId="19"/>
  </si>
  <si>
    <t>23.5m</t>
    <phoneticPr fontId="19"/>
  </si>
  <si>
    <t>27m</t>
    <phoneticPr fontId="19"/>
  </si>
  <si>
    <t>34m</t>
    <phoneticPr fontId="19"/>
  </si>
  <si>
    <t>36m</t>
    <phoneticPr fontId="19"/>
  </si>
  <si>
    <t>38m</t>
    <phoneticPr fontId="19"/>
  </si>
  <si>
    <t>25m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</si>
  <si>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</si>
  <si>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</si>
  <si>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</si>
  <si>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</si>
  <si>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</si>
  <si>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</si>
  <si>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</si>
  <si>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</si>
  <si>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</si>
  <si>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</si>
  <si>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</si>
  <si>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</si>
  <si>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</si>
  <si>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</si>
  <si>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</si>
  <si>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</si>
  <si>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</si>
  <si>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</si>
  <si>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</si>
  <si>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</si>
  <si>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</si>
  <si>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</si>
  <si>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</si>
  <si>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</si>
  <si>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</si>
  <si>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</si>
  <si>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</si>
  <si>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</si>
  <si>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</si>
  <si>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</si>
  <si>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</si>
  <si>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</si>
  <si>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</si>
  <si>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</si>
  <si>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</si>
  <si>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</si>
  <si>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</si>
  <si>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</si>
  <si>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</si>
  <si>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</si>
  <si>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</si>
  <si>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</si>
  <si>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</si>
  <si>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</si>
  <si>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</si>
  <si>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</si>
  <si>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</si>
  <si>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</si>
  <si>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</si>
  <si>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</si>
  <si>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</si>
  <si>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</si>
  <si>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</si>
  <si>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</si>
  <si>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</si>
  <si>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</si>
  <si>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</si>
  <si>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</si>
  <si>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</si>
  <si>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</si>
  <si>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</si>
  <si>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</si>
  <si>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</si>
  <si>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</si>
  <si>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</si>
  <si>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</si>
  <si>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</si>
  <si>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</si>
  <si>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</si>
  <si>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</si>
  <si>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</si>
  <si>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</si>
  <si>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</si>
  <si>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</si>
  <si>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</si>
  <si>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</si>
  <si>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</si>
  <si>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</si>
  <si>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</si>
  <si>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</si>
  <si>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</si>
  <si>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</si>
  <si>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</si>
  <si>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</si>
  <si>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</si>
  <si>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</si>
  <si>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</si>
  <si>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</si>
  <si>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</si>
  <si>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2014年</t>
    <phoneticPr fontId="19"/>
  </si>
  <si>
    <t>1月7日</t>
    <phoneticPr fontId="19"/>
  </si>
  <si>
    <t>1月7日</t>
    <phoneticPr fontId="19"/>
  </si>
  <si>
    <t>1月14日</t>
    <phoneticPr fontId="19"/>
  </si>
  <si>
    <t>-</t>
    <phoneticPr fontId="19"/>
  </si>
  <si>
    <t>-</t>
    <phoneticPr fontId="19"/>
  </si>
  <si>
    <t>1月20日</t>
    <rPh sb="1" eb="2">
      <t>ガツ</t>
    </rPh>
    <rPh sb="4" eb="5">
      <t>ニチ</t>
    </rPh>
    <phoneticPr fontId="19"/>
  </si>
  <si>
    <t>1月14日</t>
    <rPh sb="1" eb="2">
      <t>ガツ</t>
    </rPh>
    <rPh sb="4" eb="5">
      <t>ニチ</t>
    </rPh>
    <phoneticPr fontId="19"/>
  </si>
  <si>
    <t>1月20日</t>
    <rPh sb="1" eb="2">
      <t>ガツ</t>
    </rPh>
    <rPh sb="4" eb="5">
      <t>ニチ</t>
    </rPh>
    <phoneticPr fontId="19"/>
  </si>
  <si>
    <t>1月27日</t>
    <rPh sb="1" eb="2">
      <t>ガツ</t>
    </rPh>
    <rPh sb="4" eb="5">
      <t>ニチ</t>
    </rPh>
    <phoneticPr fontId="19"/>
  </si>
  <si>
    <t>測定不可</t>
    <rPh sb="0" eb="4">
      <t>ソクテイフカ</t>
    </rPh>
    <phoneticPr fontId="19"/>
  </si>
  <si>
    <t>2月3日</t>
    <rPh sb="1" eb="2">
      <t>ガツ</t>
    </rPh>
    <rPh sb="3" eb="4">
      <t>ニチ</t>
    </rPh>
    <phoneticPr fontId="19"/>
  </si>
  <si>
    <t>2月3日</t>
    <rPh sb="1" eb="2">
      <t>ガツ</t>
    </rPh>
    <rPh sb="2" eb="4">
      <t>ミッカ</t>
    </rPh>
    <phoneticPr fontId="19"/>
  </si>
  <si>
    <t>2月12日</t>
    <rPh sb="1" eb="2">
      <t>ガツ</t>
    </rPh>
    <rPh sb="4" eb="5">
      <t>ニチ</t>
    </rPh>
    <phoneticPr fontId="19"/>
  </si>
  <si>
    <t>施錠されていたため観測できず</t>
    <rPh sb="0" eb="2">
      <t>セジョウ</t>
    </rPh>
    <rPh sb="9" eb="11">
      <t>カンソク</t>
    </rPh>
    <phoneticPr fontId="19"/>
  </si>
  <si>
    <t>‐</t>
    <phoneticPr fontId="19"/>
  </si>
  <si>
    <t>‐</t>
    <phoneticPr fontId="19"/>
  </si>
  <si>
    <t>.</t>
  </si>
  <si>
    <t>26.5m</t>
  </si>
  <si>
    <t>10.5m</t>
  </si>
  <si>
    <t>測定不可</t>
  </si>
  <si>
    <t>11.5m</t>
  </si>
  <si>
    <t>34m</t>
  </si>
  <si>
    <t>38m</t>
  </si>
  <si>
    <t>2月17日</t>
    <rPh sb="1" eb="2">
      <t>ガツ</t>
    </rPh>
    <rPh sb="4" eb="5">
      <t>ニチ</t>
    </rPh>
    <phoneticPr fontId="19"/>
  </si>
  <si>
    <t>2月24日</t>
    <rPh sb="1" eb="2">
      <t>ガツ</t>
    </rPh>
    <rPh sb="4" eb="5">
      <t>ニチ</t>
    </rPh>
    <phoneticPr fontId="19"/>
  </si>
  <si>
    <t>3月4日</t>
    <rPh sb="1" eb="2">
      <t>ガツ</t>
    </rPh>
    <rPh sb="3" eb="4">
      <t>カ</t>
    </rPh>
    <phoneticPr fontId="19"/>
  </si>
  <si>
    <t>3月10日</t>
    <rPh sb="1" eb="2">
      <t>ガツ</t>
    </rPh>
    <rPh sb="4" eb="5">
      <t>カ</t>
    </rPh>
    <phoneticPr fontId="19"/>
  </si>
  <si>
    <t>3月17日</t>
    <rPh sb="1" eb="2">
      <t>ガツ</t>
    </rPh>
    <rPh sb="4" eb="5">
      <t>ニチ</t>
    </rPh>
    <phoneticPr fontId="19"/>
  </si>
  <si>
    <t>3月24日</t>
    <rPh sb="1" eb="2">
      <t>ガツ</t>
    </rPh>
    <rPh sb="4" eb="5">
      <t>ニチ</t>
    </rPh>
    <phoneticPr fontId="19"/>
  </si>
  <si>
    <t>3月31日</t>
    <rPh sb="1" eb="2">
      <t>ガツ</t>
    </rPh>
    <rPh sb="4" eb="5">
      <t>ニチ</t>
    </rPh>
    <phoneticPr fontId="19"/>
  </si>
  <si>
    <t>4月7日</t>
    <rPh sb="1" eb="2">
      <t>ガツ</t>
    </rPh>
    <rPh sb="3" eb="4">
      <t>ニチ</t>
    </rPh>
    <phoneticPr fontId="19"/>
  </si>
  <si>
    <t>4月14日</t>
    <rPh sb="1" eb="2">
      <t>ガツ</t>
    </rPh>
    <rPh sb="4" eb="5">
      <t>ニチ</t>
    </rPh>
    <phoneticPr fontId="19"/>
  </si>
  <si>
    <t>-</t>
    <phoneticPr fontId="19"/>
  </si>
  <si>
    <t>-</t>
    <phoneticPr fontId="19"/>
  </si>
  <si>
    <t>測定水位(m)</t>
    <phoneticPr fontId="19"/>
  </si>
  <si>
    <t>-</t>
    <phoneticPr fontId="19"/>
  </si>
  <si>
    <t>-</t>
    <phoneticPr fontId="19"/>
  </si>
  <si>
    <t>4月22日</t>
    <rPh sb="1" eb="2">
      <t>ガツ</t>
    </rPh>
    <rPh sb="4" eb="5">
      <t>ニチ</t>
    </rPh>
    <phoneticPr fontId="19"/>
  </si>
  <si>
    <t>4月22日</t>
    <rPh sb="1" eb="2">
      <t>ガツ</t>
    </rPh>
    <rPh sb="4" eb="5">
      <t>ニチ</t>
    </rPh>
    <phoneticPr fontId="19"/>
  </si>
  <si>
    <t>4月28日</t>
    <rPh sb="1" eb="2">
      <t>ガツ</t>
    </rPh>
    <rPh sb="4" eb="5">
      <t>ニチ</t>
    </rPh>
    <phoneticPr fontId="19"/>
  </si>
  <si>
    <t>4月28日</t>
    <rPh sb="1" eb="2">
      <t>ガツ</t>
    </rPh>
    <rPh sb="4" eb="5">
      <t>ニチ</t>
    </rPh>
    <phoneticPr fontId="19"/>
  </si>
  <si>
    <t>5月7日</t>
    <rPh sb="1" eb="2">
      <t>ガツ</t>
    </rPh>
    <rPh sb="3" eb="4">
      <t>ニチ</t>
    </rPh>
    <phoneticPr fontId="19"/>
  </si>
  <si>
    <t>5月12日</t>
    <rPh sb="1" eb="2">
      <t>ガツ</t>
    </rPh>
    <rPh sb="4" eb="5">
      <t>ニチ</t>
    </rPh>
    <phoneticPr fontId="19"/>
  </si>
  <si>
    <t>測定不可</t>
    <rPh sb="0" eb="2">
      <t>ソクテイ</t>
    </rPh>
    <rPh sb="2" eb="4">
      <t>フカ</t>
    </rPh>
    <phoneticPr fontId="19"/>
  </si>
  <si>
    <t>5月19日</t>
    <rPh sb="1" eb="2">
      <t>ガツ</t>
    </rPh>
    <rPh sb="4" eb="5">
      <t>ニチ</t>
    </rPh>
    <phoneticPr fontId="19"/>
  </si>
  <si>
    <t>5月26日</t>
    <rPh sb="1" eb="2">
      <t>ガツ</t>
    </rPh>
    <rPh sb="4" eb="5">
      <t>ニチ</t>
    </rPh>
    <phoneticPr fontId="19"/>
  </si>
  <si>
    <t>6月2日</t>
    <rPh sb="1" eb="2">
      <t>ガツ</t>
    </rPh>
    <rPh sb="3" eb="4">
      <t>カ</t>
    </rPh>
    <phoneticPr fontId="19"/>
  </si>
  <si>
    <t>6月9日</t>
    <rPh sb="1" eb="2">
      <t>ガツ</t>
    </rPh>
    <rPh sb="3" eb="4">
      <t>カ</t>
    </rPh>
    <phoneticPr fontId="19"/>
  </si>
  <si>
    <t>OW-No.1</t>
    <phoneticPr fontId="19"/>
  </si>
  <si>
    <t>6月17日</t>
    <rPh sb="1" eb="2">
      <t>ガツ</t>
    </rPh>
    <rPh sb="4" eb="5">
      <t>カ</t>
    </rPh>
    <phoneticPr fontId="19"/>
  </si>
  <si>
    <t>6月23日</t>
    <rPh sb="1" eb="2">
      <t>ガツ</t>
    </rPh>
    <rPh sb="4" eb="5">
      <t>カ</t>
    </rPh>
    <phoneticPr fontId="19"/>
  </si>
  <si>
    <t>測定水位(m)</t>
    <phoneticPr fontId="19"/>
  </si>
  <si>
    <t>-</t>
    <phoneticPr fontId="19"/>
  </si>
  <si>
    <t>施錠のため測定できず</t>
    <rPh sb="0" eb="2">
      <t>セジョウ</t>
    </rPh>
    <rPh sb="5" eb="7">
      <t>ソクテイ</t>
    </rPh>
    <phoneticPr fontId="19"/>
  </si>
  <si>
    <t>6月30日</t>
    <rPh sb="1" eb="2">
      <t>ガツ</t>
    </rPh>
    <rPh sb="4" eb="5">
      <t>ニチ</t>
    </rPh>
    <phoneticPr fontId="19"/>
  </si>
  <si>
    <t>7月7日</t>
    <rPh sb="1" eb="2">
      <t>ガツ</t>
    </rPh>
    <rPh sb="3" eb="4">
      <t>ニチ</t>
    </rPh>
    <phoneticPr fontId="19"/>
  </si>
  <si>
    <t>OW-No.7</t>
    <phoneticPr fontId="19"/>
  </si>
  <si>
    <t>7月14日</t>
    <rPh sb="1" eb="2">
      <t>ガツ</t>
    </rPh>
    <rPh sb="4" eb="5">
      <t>ニチ</t>
    </rPh>
    <phoneticPr fontId="19"/>
  </si>
  <si>
    <t>7月22日</t>
    <rPh sb="1" eb="2">
      <t>ガツ</t>
    </rPh>
    <rPh sb="4" eb="5">
      <t>ニチ</t>
    </rPh>
    <phoneticPr fontId="19"/>
  </si>
  <si>
    <t>7月28日</t>
    <rPh sb="1" eb="2">
      <t>ガツ</t>
    </rPh>
    <rPh sb="4" eb="5">
      <t>ニチ</t>
    </rPh>
    <phoneticPr fontId="19"/>
  </si>
  <si>
    <t>水位なし</t>
    <rPh sb="0" eb="2">
      <t>スイイ</t>
    </rPh>
    <phoneticPr fontId="19"/>
  </si>
  <si>
    <t>-</t>
    <phoneticPr fontId="19"/>
  </si>
  <si>
    <t>8月4日</t>
    <rPh sb="1" eb="2">
      <t>ガツ</t>
    </rPh>
    <rPh sb="3" eb="4">
      <t>カ</t>
    </rPh>
    <phoneticPr fontId="19"/>
  </si>
  <si>
    <t>8000以上</t>
    <rPh sb="4" eb="6">
      <t>イジョウ</t>
    </rPh>
    <phoneticPr fontId="19"/>
  </si>
  <si>
    <t>-</t>
    <phoneticPr fontId="19"/>
  </si>
  <si>
    <t>8月11日</t>
    <rPh sb="1" eb="2">
      <t>ガツ</t>
    </rPh>
    <rPh sb="4" eb="5">
      <t>ニチ</t>
    </rPh>
    <phoneticPr fontId="19"/>
  </si>
  <si>
    <t>8月18日</t>
    <rPh sb="1" eb="2">
      <t>ガツ</t>
    </rPh>
    <rPh sb="4" eb="5">
      <t>カ</t>
    </rPh>
    <phoneticPr fontId="19"/>
  </si>
  <si>
    <t>測定水位(m)</t>
    <phoneticPr fontId="19"/>
  </si>
  <si>
    <t>OW-No.7</t>
    <phoneticPr fontId="19"/>
  </si>
  <si>
    <t>-</t>
    <phoneticPr fontId="19"/>
  </si>
  <si>
    <t>8月26日</t>
    <rPh sb="1" eb="2">
      <t>ガツ</t>
    </rPh>
    <rPh sb="4" eb="5">
      <t>ニチ</t>
    </rPh>
    <phoneticPr fontId="19"/>
  </si>
  <si>
    <t>8月26日</t>
    <rPh sb="1" eb="2">
      <t>ガツ</t>
    </rPh>
    <rPh sb="4" eb="5">
      <t>ニチ</t>
    </rPh>
    <phoneticPr fontId="19"/>
  </si>
  <si>
    <t>9月2日</t>
    <rPh sb="1" eb="2">
      <t>ガツ</t>
    </rPh>
    <rPh sb="3" eb="4">
      <t>ニチ</t>
    </rPh>
    <phoneticPr fontId="19"/>
  </si>
  <si>
    <t>-</t>
    <phoneticPr fontId="19"/>
  </si>
  <si>
    <t>-</t>
    <phoneticPr fontId="19"/>
  </si>
  <si>
    <t>-</t>
    <phoneticPr fontId="19"/>
  </si>
  <si>
    <t>9月8日</t>
    <rPh sb="1" eb="2">
      <t>ガツ</t>
    </rPh>
    <rPh sb="3" eb="4">
      <t>カ</t>
    </rPh>
    <phoneticPr fontId="19"/>
  </si>
  <si>
    <t>9月8日</t>
    <rPh sb="1" eb="2">
      <t>ガツ</t>
    </rPh>
    <rPh sb="3" eb="4">
      <t>カ</t>
    </rPh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</si>
  <si>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</si>
  <si>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</si>
  <si>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</si>
  <si>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</si>
  <si>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</si>
  <si>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9月16日</t>
    <rPh sb="1" eb="2">
      <t>ガツ</t>
    </rPh>
    <rPh sb="4" eb="5">
      <t>ニチ</t>
    </rPh>
    <phoneticPr fontId="19"/>
  </si>
  <si>
    <t>9月22日</t>
    <rPh sb="1" eb="2">
      <t>ガツ</t>
    </rPh>
    <rPh sb="4" eb="5">
      <t>ニチ</t>
    </rPh>
    <phoneticPr fontId="19"/>
  </si>
  <si>
    <t>9月29日</t>
    <rPh sb="1" eb="2">
      <t>ガツ</t>
    </rPh>
    <rPh sb="4" eb="5">
      <t>ニチ</t>
    </rPh>
    <phoneticPr fontId="19"/>
  </si>
  <si>
    <t>10月7日</t>
    <rPh sb="2" eb="3">
      <t>ガツ</t>
    </rPh>
    <rPh sb="4" eb="5">
      <t>ニチ</t>
    </rPh>
    <phoneticPr fontId="19"/>
  </si>
  <si>
    <t>10月15日</t>
    <rPh sb="2" eb="3">
      <t>ガツ</t>
    </rPh>
    <rPh sb="5" eb="6">
      <t>ニチ</t>
    </rPh>
    <phoneticPr fontId="19"/>
  </si>
  <si>
    <t>10月15日</t>
    <rPh sb="2" eb="3">
      <t>ガツ</t>
    </rPh>
    <rPh sb="5" eb="6">
      <t>ニチ</t>
    </rPh>
    <phoneticPr fontId="19"/>
  </si>
  <si>
    <t>10月21日</t>
    <rPh sb="2" eb="3">
      <t>ガツ</t>
    </rPh>
    <rPh sb="5" eb="6">
      <t>ニチ</t>
    </rPh>
    <phoneticPr fontId="19"/>
  </si>
  <si>
    <t>OW-No.9</t>
    <phoneticPr fontId="19"/>
  </si>
  <si>
    <t>10月27日</t>
    <rPh sb="2" eb="3">
      <t>ガツ</t>
    </rPh>
    <rPh sb="5" eb="6">
      <t>ニチ</t>
    </rPh>
    <phoneticPr fontId="19"/>
  </si>
  <si>
    <t>10月27日</t>
    <rPh sb="2" eb="3">
      <t>ガツ</t>
    </rPh>
    <rPh sb="5" eb="6">
      <t>ニチ</t>
    </rPh>
    <phoneticPr fontId="19"/>
  </si>
  <si>
    <t>11月4日</t>
    <rPh sb="2" eb="3">
      <t>ガツ</t>
    </rPh>
    <rPh sb="4" eb="5">
      <t>カ</t>
    </rPh>
    <phoneticPr fontId="19"/>
  </si>
  <si>
    <t>11月4日</t>
    <rPh sb="2" eb="3">
      <t>ガツ</t>
    </rPh>
    <rPh sb="4" eb="5">
      <t>カ</t>
    </rPh>
    <phoneticPr fontId="19"/>
  </si>
  <si>
    <t>11月10日</t>
    <rPh sb="2" eb="3">
      <t>ガツ</t>
    </rPh>
    <rPh sb="5" eb="6">
      <t>カ</t>
    </rPh>
    <phoneticPr fontId="19"/>
  </si>
  <si>
    <t>11月10日</t>
    <rPh sb="2" eb="3">
      <t>ガツ</t>
    </rPh>
    <rPh sb="5" eb="6">
      <t>カ</t>
    </rPh>
    <phoneticPr fontId="19"/>
  </si>
  <si>
    <t>11月18日</t>
    <rPh sb="2" eb="3">
      <t>ガツ</t>
    </rPh>
    <rPh sb="5" eb="6">
      <t>カ</t>
    </rPh>
    <phoneticPr fontId="19"/>
  </si>
  <si>
    <t>測定水位(m)</t>
    <phoneticPr fontId="19"/>
  </si>
  <si>
    <t>OW-No.7</t>
    <phoneticPr fontId="19"/>
  </si>
  <si>
    <t>OW-No.9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</si>
  <si>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</si>
  <si>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</si>
  <si>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</si>
  <si>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</si>
  <si>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11月25日</t>
    <rPh sb="2" eb="3">
      <t>ガツ</t>
    </rPh>
    <rPh sb="5" eb="6">
      <t>ニチ</t>
    </rPh>
    <phoneticPr fontId="19"/>
  </si>
  <si>
    <t>12月1日</t>
    <rPh sb="2" eb="3">
      <t>ガツ</t>
    </rPh>
    <rPh sb="4" eb="5">
      <t>ニチ</t>
    </rPh>
    <phoneticPr fontId="19"/>
  </si>
  <si>
    <t>12月9日</t>
    <rPh sb="2" eb="3">
      <t>ガツ</t>
    </rPh>
    <rPh sb="4" eb="5">
      <t>カ</t>
    </rPh>
    <phoneticPr fontId="19"/>
  </si>
  <si>
    <t>12月9日</t>
    <rPh sb="2" eb="3">
      <t>ガツ</t>
    </rPh>
    <rPh sb="4" eb="5">
      <t>カ</t>
    </rPh>
    <phoneticPr fontId="19"/>
  </si>
  <si>
    <t>12月15日</t>
    <rPh sb="2" eb="3">
      <t>ガツ</t>
    </rPh>
    <rPh sb="5" eb="6">
      <t>カ</t>
    </rPh>
    <phoneticPr fontId="19"/>
  </si>
  <si>
    <t>測定水位(m)</t>
    <phoneticPr fontId="19"/>
  </si>
  <si>
    <t>OW-No.7</t>
    <phoneticPr fontId="19"/>
  </si>
  <si>
    <t>OW-No.9</t>
    <phoneticPr fontId="19"/>
  </si>
  <si>
    <t>-</t>
    <phoneticPr fontId="19"/>
  </si>
  <si>
    <t>12月22日</t>
    <rPh sb="2" eb="3">
      <t>ガツ</t>
    </rPh>
    <rPh sb="5" eb="6">
      <t>ニチ</t>
    </rPh>
    <phoneticPr fontId="19"/>
  </si>
  <si>
    <t>12月22日</t>
    <rPh sb="2" eb="3">
      <t>ガツ</t>
    </rPh>
    <rPh sb="5" eb="6">
      <t>ニチ</t>
    </rPh>
    <phoneticPr fontId="19"/>
  </si>
  <si>
    <t>15.5m</t>
    <phoneticPr fontId="19"/>
  </si>
  <si>
    <t>12月29日</t>
  </si>
  <si>
    <t xml:space="preserve"> </t>
    <phoneticPr fontId="19"/>
  </si>
  <si>
    <t>-</t>
    <phoneticPr fontId="19"/>
  </si>
  <si>
    <t>-</t>
    <phoneticPr fontId="19"/>
  </si>
  <si>
    <t>＊12月1日　RSW-No.13とNSW－No.14は井戸破損により観測不可</t>
    <rPh sb="3" eb="4">
      <t>ツキ</t>
    </rPh>
    <rPh sb="5" eb="6">
      <t>ニチ</t>
    </rPh>
    <rPh sb="27" eb="29">
      <t>イド</t>
    </rPh>
    <rPh sb="29" eb="31">
      <t>ハソン</t>
    </rPh>
    <rPh sb="34" eb="38">
      <t>カンソクフカ</t>
    </rPh>
    <phoneticPr fontId="19"/>
  </si>
  <si>
    <t>＊12月29日　観測群No.13とNo.14が観測再開（RSW-No.13とNSW－No.14は井戸破損により観測不可）</t>
    <rPh sb="3" eb="4">
      <t>ガツ</t>
    </rPh>
    <rPh sb="6" eb="7">
      <t>ニチ</t>
    </rPh>
    <rPh sb="8" eb="10">
      <t>カンソク</t>
    </rPh>
    <rPh sb="10" eb="11">
      <t>グン</t>
    </rPh>
    <rPh sb="23" eb="25">
      <t>カンソク</t>
    </rPh>
    <rPh sb="25" eb="27">
      <t>サイカイ</t>
    </rPh>
    <rPh sb="48" eb="50">
      <t>イド</t>
    </rPh>
    <rPh sb="50" eb="52">
      <t>ハソン</t>
    </rPh>
    <rPh sb="55" eb="57">
      <t>カンソク</t>
    </rPh>
    <rPh sb="57" eb="59">
      <t>フカ</t>
    </rPh>
    <phoneticPr fontId="19"/>
  </si>
  <si>
    <t>-</t>
    <phoneticPr fontId="19"/>
  </si>
  <si>
    <t>－</t>
    <phoneticPr fontId="19"/>
  </si>
  <si>
    <t>－</t>
    <phoneticPr fontId="19"/>
  </si>
  <si>
    <t>－</t>
    <phoneticPr fontId="19"/>
  </si>
  <si>
    <t>－</t>
    <phoneticPr fontId="19"/>
  </si>
  <si>
    <t>－</t>
    <phoneticPr fontId="19"/>
  </si>
  <si>
    <t>＊No.13,No.14井戸群のデータは8月6日に観測</t>
    <rPh sb="12" eb="14">
      <t>イド</t>
    </rPh>
    <rPh sb="14" eb="15">
      <t>グン</t>
    </rPh>
    <rPh sb="21" eb="22">
      <t>ガツ</t>
    </rPh>
    <rPh sb="23" eb="24">
      <t>ニチ</t>
    </rPh>
    <rPh sb="25" eb="27">
      <t>カンソク</t>
    </rPh>
    <phoneticPr fontId="19"/>
  </si>
  <si>
    <t>＊8月4日の項目において、No.13とNo.14井戸群のみ8月6日に観測されたデータである</t>
  </si>
  <si>
    <t>＊8月4日の項目において、No.13とNo.14井戸群のみ8月6日に観測されたデータである</t>
    <rPh sb="2" eb="3">
      <t>ガツ</t>
    </rPh>
    <rPh sb="4" eb="5">
      <t>ニチ</t>
    </rPh>
    <rPh sb="6" eb="8">
      <t>コウモク</t>
    </rPh>
    <rPh sb="24" eb="26">
      <t>イド</t>
    </rPh>
    <rPh sb="26" eb="27">
      <t>グン</t>
    </rPh>
    <rPh sb="30" eb="31">
      <t>ガツ</t>
    </rPh>
    <rPh sb="32" eb="33">
      <t>ニチ</t>
    </rPh>
    <rPh sb="34" eb="36">
      <t>カンソク</t>
    </rPh>
    <phoneticPr fontId="19"/>
  </si>
  <si>
    <t>水位なし</t>
    <phoneticPr fontId="19"/>
  </si>
  <si>
    <t>水位なし</t>
    <phoneticPr fontId="19"/>
  </si>
  <si>
    <t>水位なし</t>
    <phoneticPr fontId="19"/>
  </si>
  <si>
    <t>水位なし</t>
    <phoneticPr fontId="19"/>
  </si>
  <si>
    <t>観測値不明</t>
    <rPh sb="0" eb="2">
      <t>カンソク</t>
    </rPh>
    <rPh sb="2" eb="3">
      <t>アタイ</t>
    </rPh>
    <rPh sb="3" eb="5">
      <t>フメイ</t>
    </rPh>
    <phoneticPr fontId="19"/>
  </si>
  <si>
    <t>8000ppm以上</t>
    <rPh sb="7" eb="9">
      <t>イジョウ</t>
    </rPh>
    <phoneticPr fontId="19"/>
  </si>
  <si>
    <t>欠測・水位無し</t>
    <rPh sb="0" eb="1">
      <t>ケツ</t>
    </rPh>
    <rPh sb="1" eb="2">
      <t>ハカリ</t>
    </rPh>
    <rPh sb="3" eb="5">
      <t>スイイ</t>
    </rPh>
    <rPh sb="5" eb="6">
      <t>ナ</t>
    </rPh>
    <phoneticPr fontId="19"/>
  </si>
  <si>
    <t>6U</t>
    <phoneticPr fontId="19"/>
  </si>
  <si>
    <t>6U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</si>
</sst>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&quot;月&quot;d&quot;日&quot;;@"/>
    <numFmt numFmtId="177" formatCode="0.000_ "/>
    <numFmt numFmtId="178" formatCode="0.0_ "/>
    <numFmt numFmtId="179" formatCode="0_ "/>
    <numFmt numFmtId="180" formatCode="0_);[Red]\(0\)"/>
    <numFmt numFmtId="181" formatCode="0.0_);[Red]\(0.0\)"/>
    <numFmt numFmtId="182" formatCode="0.00_ 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177" fontId="20" fillId="0" borderId="13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20" fillId="0" borderId="18" xfId="0" applyNumberFormat="1" applyFont="1" applyBorder="1" applyAlignment="1">
      <alignment horizontal="right"/>
    </xf>
    <xf numFmtId="0" fontId="20" fillId="0" borderId="18" xfId="0" applyNumberFormat="1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178" fontId="20" fillId="0" borderId="18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right" vertical="center"/>
    </xf>
    <xf numFmtId="177" fontId="20" fillId="0" borderId="15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178" fontId="20" fillId="0" borderId="18" xfId="0" applyNumberFormat="1" applyFont="1" applyBorder="1" applyAlignment="1">
      <alignment horizontal="right" vertical="center"/>
    </xf>
    <xf numFmtId="178" fontId="20" fillId="0" borderId="19" xfId="0" applyNumberFormat="1" applyFont="1" applyBorder="1" applyAlignment="1">
      <alignment horizontal="right" vertical="center"/>
    </xf>
    <xf numFmtId="178" fontId="20" fillId="0" borderId="17" xfId="0" applyNumberFormat="1" applyFont="1" applyBorder="1" applyAlignment="1">
      <alignment horizontal="right"/>
    </xf>
    <xf numFmtId="178" fontId="20" fillId="0" borderId="22" xfId="0" applyNumberFormat="1" applyFont="1" applyBorder="1" applyAlignment="1">
      <alignment horizontal="right" vertical="center"/>
    </xf>
    <xf numFmtId="0" fontId="20" fillId="0" borderId="17" xfId="0" applyNumberFormat="1" applyFont="1" applyBorder="1" applyAlignment="1">
      <alignment horizontal="right" vertical="center"/>
    </xf>
    <xf numFmtId="0" fontId="20" fillId="0" borderId="19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2" fillId="0" borderId="0" xfId="0" applyFont="1">
      <alignment vertical="center"/>
    </xf>
    <xf numFmtId="0" fontId="20" fillId="0" borderId="21" xfId="0" applyFont="1" applyBorder="1" applyAlignment="1">
      <alignment horizontal="right" vertical="center"/>
    </xf>
    <xf numFmtId="0" fontId="20" fillId="0" borderId="17" xfId="0" applyNumberFormat="1" applyFont="1" applyBorder="1" applyAlignment="1">
      <alignment horizontal="right"/>
    </xf>
    <xf numFmtId="179" fontId="20" fillId="0" borderId="18" xfId="0" applyNumberFormat="1" applyFont="1" applyBorder="1" applyAlignment="1">
      <alignment horizontal="right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right"/>
    </xf>
    <xf numFmtId="178" fontId="20" fillId="0" borderId="19" xfId="0" applyNumberFormat="1" applyFont="1" applyBorder="1" applyAlignment="1">
      <alignment horizontal="right"/>
    </xf>
    <xf numFmtId="0" fontId="20" fillId="0" borderId="19" xfId="0" applyNumberFormat="1" applyFont="1" applyBorder="1" applyAlignment="1">
      <alignment horizontal="right"/>
    </xf>
    <xf numFmtId="0" fontId="20" fillId="0" borderId="26" xfId="0" applyFont="1" applyBorder="1" applyAlignment="1">
      <alignment horizontal="center" vertical="center"/>
    </xf>
    <xf numFmtId="0" fontId="20" fillId="0" borderId="22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1" fillId="0" borderId="27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28" xfId="0" applyFont="1" applyBorder="1" applyAlignment="1">
      <alignment horizontal="right" vertical="center"/>
    </xf>
    <xf numFmtId="180" fontId="20" fillId="0" borderId="18" xfId="0" applyNumberFormat="1" applyFont="1" applyBorder="1" applyAlignment="1">
      <alignment horizontal="right"/>
    </xf>
    <xf numFmtId="180" fontId="20" fillId="0" borderId="19" xfId="0" applyNumberFormat="1" applyFont="1" applyBorder="1" applyAlignment="1">
      <alignment horizontal="center"/>
    </xf>
    <xf numFmtId="180" fontId="20" fillId="0" borderId="29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49" fontId="0" fillId="0" borderId="34" xfId="0" applyNumberFormat="1" applyBorder="1">
      <alignment vertical="center"/>
    </xf>
    <xf numFmtId="14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0" fontId="0" fillId="24" borderId="34" xfId="0" applyFill="1" applyBorder="1">
      <alignment vertical="center"/>
    </xf>
    <xf numFmtId="49" fontId="0" fillId="25" borderId="34" xfId="0" applyNumberFormat="1" applyFill="1" applyBorder="1">
      <alignment vertical="center"/>
    </xf>
    <xf numFmtId="14" fontId="0" fillId="0" borderId="34" xfId="0" applyNumberFormat="1" applyFill="1" applyBorder="1">
      <alignment vertical="center"/>
    </xf>
    <xf numFmtId="0" fontId="0" fillId="26" borderId="37" xfId="0" applyFill="1" applyBorder="1">
      <alignment vertical="center"/>
    </xf>
    <xf numFmtId="0" fontId="0" fillId="26" borderId="34" xfId="0" applyFill="1" applyBorder="1">
      <alignment vertical="center"/>
    </xf>
    <xf numFmtId="49" fontId="0" fillId="25" borderId="38" xfId="0" applyNumberFormat="1" applyFill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0" borderId="38" xfId="0" applyBorder="1">
      <alignment vertical="center"/>
    </xf>
    <xf numFmtId="0" fontId="0" fillId="24" borderId="34" xfId="0" applyFill="1" applyBorder="1" applyAlignment="1">
      <alignment horizontal="center" vertical="center"/>
    </xf>
    <xf numFmtId="0" fontId="0" fillId="27" borderId="34" xfId="0" applyFill="1" applyBorder="1" applyAlignment="1">
      <alignment horizontal="center"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0" fillId="0" borderId="34" xfId="0" applyNumberFormat="1" applyBorder="1">
      <alignment vertical="center"/>
    </xf>
    <xf numFmtId="0" fontId="0" fillId="0" borderId="37" xfId="0" applyFill="1" applyBorder="1">
      <alignment vertical="center"/>
    </xf>
    <xf numFmtId="0" fontId="0" fillId="0" borderId="34" xfId="0" applyFill="1" applyBorder="1">
      <alignment vertical="center"/>
    </xf>
    <xf numFmtId="14" fontId="0" fillId="0" borderId="34" xfId="0" applyNumberForma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78" fontId="23" fillId="0" borderId="18" xfId="0" applyNumberFormat="1" applyFont="1" applyBorder="1" applyAlignment="1">
      <alignment horizontal="right"/>
    </xf>
    <xf numFmtId="0" fontId="24" fillId="0" borderId="0" xfId="0" applyNumberFormat="1" applyFont="1" applyFill="1" applyBorder="1" applyAlignment="1">
      <alignment vertical="center"/>
    </xf>
    <xf numFmtId="0" fontId="24" fillId="0" borderId="10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right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right" vertical="center"/>
    </xf>
    <xf numFmtId="0" fontId="24" fillId="0" borderId="13" xfId="0" applyNumberFormat="1" applyFont="1" applyFill="1" applyBorder="1" applyAlignment="1">
      <alignment horizontal="right" vertical="center"/>
    </xf>
    <xf numFmtId="177" fontId="24" fillId="0" borderId="13" xfId="0" applyNumberFormat="1" applyFont="1" applyFill="1" applyBorder="1" applyAlignment="1">
      <alignment horizontal="right" vertical="center"/>
    </xf>
    <xf numFmtId="0" fontId="25" fillId="0" borderId="12" xfId="0" applyNumberFormat="1" applyFont="1" applyFill="1" applyBorder="1" applyAlignment="1">
      <alignment horizontal="right" vertical="center"/>
    </xf>
    <xf numFmtId="0" fontId="25" fillId="0" borderId="13" xfId="0" applyNumberFormat="1" applyFont="1" applyFill="1" applyBorder="1" applyAlignment="1">
      <alignment horizontal="right" vertical="center"/>
    </xf>
    <xf numFmtId="0" fontId="25" fillId="0" borderId="15" xfId="0" applyNumberFormat="1" applyFont="1" applyFill="1" applyBorder="1" applyAlignment="1">
      <alignment horizontal="right" vertical="center"/>
    </xf>
    <xf numFmtId="0" fontId="24" fillId="0" borderId="15" xfId="0" applyNumberFormat="1" applyFont="1" applyFill="1" applyBorder="1" applyAlignment="1">
      <alignment horizontal="right" vertical="center"/>
    </xf>
    <xf numFmtId="0" fontId="24" fillId="0" borderId="16" xfId="0" applyNumberFormat="1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right"/>
    </xf>
    <xf numFmtId="0" fontId="24" fillId="0" borderId="18" xfId="0" applyNumberFormat="1" applyFont="1" applyFill="1" applyBorder="1" applyAlignment="1">
      <alignment horizontal="right"/>
    </xf>
    <xf numFmtId="0" fontId="24" fillId="0" borderId="18" xfId="0" applyNumberFormat="1" applyFont="1" applyFill="1" applyBorder="1" applyAlignment="1">
      <alignment horizontal="right" vertical="center"/>
    </xf>
    <xf numFmtId="0" fontId="24" fillId="0" borderId="19" xfId="0" applyNumberFormat="1" applyFont="1" applyFill="1" applyBorder="1" applyAlignment="1">
      <alignment horizontal="right" vertical="center"/>
    </xf>
    <xf numFmtId="178" fontId="24" fillId="0" borderId="18" xfId="0" applyNumberFormat="1" applyFont="1" applyFill="1" applyBorder="1" applyAlignment="1">
      <alignment horizontal="right"/>
    </xf>
    <xf numFmtId="0" fontId="24" fillId="0" borderId="19" xfId="0" applyNumberFormat="1" applyFont="1" applyFill="1" applyBorder="1" applyAlignment="1">
      <alignment horizontal="right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/>
    </xf>
    <xf numFmtId="0" fontId="25" fillId="0" borderId="15" xfId="0" applyNumberFormat="1" applyFont="1" applyFill="1" applyBorder="1" applyAlignment="1">
      <alignment horizontal="center" vertical="center"/>
    </xf>
    <xf numFmtId="0" fontId="24" fillId="0" borderId="20" xfId="0" applyNumberFormat="1" applyFont="1" applyFill="1" applyBorder="1" applyAlignment="1">
      <alignment horizontal="center" vertical="center"/>
    </xf>
    <xf numFmtId="177" fontId="24" fillId="0" borderId="12" xfId="0" applyNumberFormat="1" applyFont="1" applyFill="1" applyBorder="1" applyAlignment="1">
      <alignment horizontal="right" vertical="center"/>
    </xf>
    <xf numFmtId="177" fontId="24" fillId="0" borderId="15" xfId="0" applyNumberFormat="1" applyFont="1" applyFill="1" applyBorder="1" applyAlignment="1">
      <alignment horizontal="right" vertical="center"/>
    </xf>
    <xf numFmtId="0" fontId="25" fillId="0" borderId="21" xfId="0" applyNumberFormat="1" applyFont="1" applyFill="1" applyBorder="1" applyAlignment="1">
      <alignment horizontal="right" vertical="center"/>
    </xf>
    <xf numFmtId="0" fontId="25" fillId="0" borderId="12" xfId="0" applyNumberFormat="1" applyFont="1" applyFill="1" applyBorder="1" applyAlignment="1">
      <alignment horizontal="right"/>
    </xf>
    <xf numFmtId="0" fontId="25" fillId="0" borderId="13" xfId="0" applyNumberFormat="1" applyFont="1" applyFill="1" applyBorder="1" applyAlignment="1">
      <alignment horizontal="right"/>
    </xf>
    <xf numFmtId="0" fontId="26" fillId="0" borderId="13" xfId="0" applyNumberFormat="1" applyFont="1" applyFill="1" applyBorder="1" applyAlignment="1">
      <alignment horizontal="right" vertical="center"/>
    </xf>
    <xf numFmtId="178" fontId="26" fillId="0" borderId="18" xfId="0" applyNumberFormat="1" applyFont="1" applyFill="1" applyBorder="1" applyAlignment="1">
      <alignment horizontal="right"/>
    </xf>
    <xf numFmtId="178" fontId="24" fillId="0" borderId="18" xfId="0" applyNumberFormat="1" applyFont="1" applyFill="1" applyBorder="1" applyAlignment="1">
      <alignment horizontal="right" vertical="center"/>
    </xf>
    <xf numFmtId="178" fontId="24" fillId="0" borderId="19" xfId="0" applyNumberFormat="1" applyFont="1" applyFill="1" applyBorder="1" applyAlignment="1">
      <alignment horizontal="right" vertical="center"/>
    </xf>
    <xf numFmtId="178" fontId="24" fillId="0" borderId="17" xfId="0" applyNumberFormat="1" applyFont="1" applyFill="1" applyBorder="1" applyAlignment="1">
      <alignment horizontal="right"/>
    </xf>
    <xf numFmtId="178" fontId="24" fillId="0" borderId="22" xfId="0" applyNumberFormat="1" applyFont="1" applyFill="1" applyBorder="1" applyAlignment="1">
      <alignment horizontal="right" vertical="center"/>
    </xf>
    <xf numFmtId="0" fontId="24" fillId="0" borderId="17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vertical="center"/>
    </xf>
    <xf numFmtId="0" fontId="24" fillId="0" borderId="21" xfId="0" applyNumberFormat="1" applyFont="1" applyFill="1" applyBorder="1" applyAlignment="1">
      <alignment horizontal="right" vertical="center"/>
    </xf>
    <xf numFmtId="179" fontId="24" fillId="0" borderId="18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center" vertical="center"/>
    </xf>
    <xf numFmtId="0" fontId="24" fillId="0" borderId="25" xfId="0" applyNumberFormat="1" applyFont="1" applyFill="1" applyBorder="1" applyAlignment="1">
      <alignment horizontal="center" vertical="center"/>
    </xf>
    <xf numFmtId="178" fontId="24" fillId="0" borderId="22" xfId="0" applyNumberFormat="1" applyFont="1" applyFill="1" applyBorder="1" applyAlignment="1">
      <alignment horizontal="right"/>
    </xf>
    <xf numFmtId="178" fontId="24" fillId="0" borderId="19" xfId="0" applyNumberFormat="1" applyFont="1" applyFill="1" applyBorder="1" applyAlignment="1">
      <alignment horizontal="right"/>
    </xf>
    <xf numFmtId="0" fontId="24" fillId="0" borderId="26" xfId="0" applyNumberFormat="1" applyFont="1" applyFill="1" applyBorder="1" applyAlignment="1">
      <alignment horizontal="center" vertical="center"/>
    </xf>
    <xf numFmtId="0" fontId="24" fillId="0" borderId="22" xfId="0" applyNumberFormat="1" applyFont="1" applyFill="1" applyBorder="1" applyAlignment="1">
      <alignment horizontal="right"/>
    </xf>
    <xf numFmtId="0" fontId="25" fillId="0" borderId="27" xfId="0" applyNumberFormat="1" applyFont="1" applyFill="1" applyBorder="1" applyAlignment="1">
      <alignment horizontal="right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>
      <alignment horizontal="right" vertical="center"/>
    </xf>
    <xf numFmtId="180" fontId="24" fillId="0" borderId="18" xfId="0" applyNumberFormat="1" applyFont="1" applyFill="1" applyBorder="1" applyAlignment="1">
      <alignment horizontal="right"/>
    </xf>
    <xf numFmtId="180" fontId="24" fillId="0" borderId="19" xfId="0" applyNumberFormat="1" applyFont="1" applyFill="1" applyBorder="1" applyAlignment="1">
      <alignment horizontal="center"/>
    </xf>
    <xf numFmtId="180" fontId="24" fillId="0" borderId="29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right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right" vertical="center"/>
    </xf>
    <xf numFmtId="0" fontId="20" fillId="0" borderId="13" xfId="0" applyNumberFormat="1" applyFont="1" applyFill="1" applyBorder="1" applyAlignment="1">
      <alignment horizontal="right" vertical="center"/>
    </xf>
    <xf numFmtId="177" fontId="20" fillId="0" borderId="13" xfId="0" applyNumberFormat="1" applyFont="1" applyFill="1" applyBorder="1" applyAlignment="1">
      <alignment horizontal="right" vertical="center"/>
    </xf>
    <xf numFmtId="0" fontId="21" fillId="0" borderId="12" xfId="0" applyNumberFormat="1" applyFont="1" applyFill="1" applyBorder="1" applyAlignment="1">
      <alignment horizontal="right" vertical="center"/>
    </xf>
    <xf numFmtId="0" fontId="21" fillId="0" borderId="13" xfId="0" applyNumberFormat="1" applyFont="1" applyFill="1" applyBorder="1" applyAlignment="1">
      <alignment horizontal="right" vertical="center"/>
    </xf>
    <xf numFmtId="0" fontId="21" fillId="0" borderId="15" xfId="0" applyNumberFormat="1" applyFont="1" applyFill="1" applyBorder="1" applyAlignment="1">
      <alignment horizontal="right" vertical="center"/>
    </xf>
    <xf numFmtId="0" fontId="20" fillId="0" borderId="15" xfId="0" applyNumberFormat="1" applyFont="1" applyFill="1" applyBorder="1" applyAlignment="1">
      <alignment horizontal="right" vertical="center"/>
    </xf>
    <xf numFmtId="0" fontId="20" fillId="0" borderId="16" xfId="0" applyNumberFormat="1" applyFont="1" applyFill="1" applyBorder="1" applyAlignment="1">
      <alignment horizontal="center" vertical="center"/>
    </xf>
    <xf numFmtId="0" fontId="20" fillId="0" borderId="17" xfId="0" applyNumberFormat="1" applyFont="1" applyFill="1" applyBorder="1" applyAlignment="1">
      <alignment horizontal="right"/>
    </xf>
    <xf numFmtId="0" fontId="20" fillId="0" borderId="18" xfId="0" applyNumberFormat="1" applyFont="1" applyFill="1" applyBorder="1" applyAlignment="1">
      <alignment horizontal="right"/>
    </xf>
    <xf numFmtId="0" fontId="20" fillId="0" borderId="18" xfId="0" applyNumberFormat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right" vertical="center"/>
    </xf>
    <xf numFmtId="178" fontId="20" fillId="0" borderId="18" xfId="0" applyNumberFormat="1" applyFont="1" applyFill="1" applyBorder="1" applyAlignment="1">
      <alignment horizontal="right"/>
    </xf>
    <xf numFmtId="0" fontId="20" fillId="0" borderId="19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/>
    </xf>
    <xf numFmtId="0" fontId="21" fillId="0" borderId="15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right" vertical="center"/>
    </xf>
    <xf numFmtId="177" fontId="20" fillId="0" borderId="15" xfId="0" applyNumberFormat="1" applyFont="1" applyFill="1" applyBorder="1" applyAlignment="1">
      <alignment horizontal="right" vertical="center"/>
    </xf>
    <xf numFmtId="0" fontId="21" fillId="0" borderId="21" xfId="0" applyNumberFormat="1" applyFont="1" applyFill="1" applyBorder="1" applyAlignment="1">
      <alignment horizontal="right" vertical="center"/>
    </xf>
    <xf numFmtId="0" fontId="21" fillId="0" borderId="12" xfId="0" applyNumberFormat="1" applyFont="1" applyFill="1" applyBorder="1" applyAlignment="1">
      <alignment horizontal="right"/>
    </xf>
    <xf numFmtId="0" fontId="21" fillId="0" borderId="13" xfId="0" applyNumberFormat="1" applyFont="1" applyFill="1" applyBorder="1" applyAlignment="1">
      <alignment horizontal="right"/>
    </xf>
    <xf numFmtId="178" fontId="20" fillId="0" borderId="18" xfId="0" applyNumberFormat="1" applyFont="1" applyFill="1" applyBorder="1" applyAlignment="1">
      <alignment horizontal="right" vertical="center"/>
    </xf>
    <xf numFmtId="178" fontId="20" fillId="0" borderId="19" xfId="0" applyNumberFormat="1" applyFont="1" applyFill="1" applyBorder="1" applyAlignment="1">
      <alignment horizontal="right" vertical="center"/>
    </xf>
    <xf numFmtId="178" fontId="20" fillId="0" borderId="17" xfId="0" applyNumberFormat="1" applyFont="1" applyFill="1" applyBorder="1" applyAlignment="1">
      <alignment horizontal="right"/>
    </xf>
    <xf numFmtId="178" fontId="20" fillId="0" borderId="22" xfId="0" applyNumberFormat="1" applyFont="1" applyFill="1" applyBorder="1" applyAlignment="1">
      <alignment horizontal="right" vertical="center"/>
    </xf>
    <xf numFmtId="0" fontId="20" fillId="0" borderId="17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vertical="center"/>
    </xf>
    <xf numFmtId="0" fontId="20" fillId="0" borderId="21" xfId="0" applyNumberFormat="1" applyFont="1" applyFill="1" applyBorder="1" applyAlignment="1">
      <alignment horizontal="right" vertical="center"/>
    </xf>
    <xf numFmtId="179" fontId="20" fillId="0" borderId="18" xfId="0" applyNumberFormat="1" applyFont="1" applyFill="1" applyBorder="1" applyAlignment="1">
      <alignment horizontal="right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5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right"/>
    </xf>
    <xf numFmtId="178" fontId="20" fillId="0" borderId="19" xfId="0" applyNumberFormat="1" applyFont="1" applyFill="1" applyBorder="1" applyAlignment="1">
      <alignment horizontal="right"/>
    </xf>
    <xf numFmtId="0" fontId="20" fillId="0" borderId="26" xfId="0" applyNumberFormat="1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right"/>
    </xf>
    <xf numFmtId="0" fontId="21" fillId="0" borderId="27" xfId="0" applyNumberFormat="1" applyFont="1" applyFill="1" applyBorder="1" applyAlignment="1">
      <alignment horizontal="right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8" xfId="0" applyNumberFormat="1" applyFont="1" applyFill="1" applyBorder="1" applyAlignment="1">
      <alignment horizontal="right" vertical="center"/>
    </xf>
    <xf numFmtId="180" fontId="20" fillId="0" borderId="18" xfId="0" applyNumberFormat="1" applyFont="1" applyFill="1" applyBorder="1" applyAlignment="1">
      <alignment horizontal="right"/>
    </xf>
    <xf numFmtId="180" fontId="20" fillId="0" borderId="19" xfId="0" applyNumberFormat="1" applyFont="1" applyFill="1" applyBorder="1" applyAlignment="1">
      <alignment horizontal="center"/>
    </xf>
    <xf numFmtId="180" fontId="20" fillId="0" borderId="29" xfId="0" applyNumberFormat="1" applyFont="1" applyFill="1" applyBorder="1" applyAlignment="1">
      <alignment horizontal="right" vertical="center"/>
    </xf>
    <xf numFmtId="181" fontId="20" fillId="0" borderId="18" xfId="0" applyNumberFormat="1" applyFont="1" applyFill="1" applyBorder="1" applyAlignment="1">
      <alignment horizontal="right"/>
    </xf>
    <xf numFmtId="0" fontId="20" fillId="0" borderId="0" xfId="0" applyFont="1" applyAlignment="1"/>
    <xf numFmtId="0" fontId="0" fillId="0" borderId="0" xfId="0" applyFont="1" applyAlignment="1"/>
    <xf numFmtId="0" fontId="21" fillId="0" borderId="24" xfId="0" applyNumberFormat="1" applyFont="1" applyFill="1" applyBorder="1" applyAlignment="1">
      <alignment horizontal="center" vertical="center"/>
    </xf>
    <xf numFmtId="0" fontId="21" fillId="0" borderId="28" xfId="0" applyNumberFormat="1" applyFont="1" applyFill="1" applyBorder="1" applyAlignment="1">
      <alignment horizontal="right" vertical="center"/>
    </xf>
    <xf numFmtId="0" fontId="20" fillId="0" borderId="47" xfId="0" applyNumberFormat="1" applyFont="1" applyFill="1" applyBorder="1" applyAlignment="1">
      <alignment horizontal="right" vertical="center"/>
    </xf>
    <xf numFmtId="0" fontId="20" fillId="0" borderId="48" xfId="0" applyNumberFormat="1" applyFont="1" applyFill="1" applyBorder="1" applyAlignment="1">
      <alignment horizontal="right" vertical="center"/>
    </xf>
    <xf numFmtId="0" fontId="21" fillId="0" borderId="34" xfId="0" applyNumberFormat="1" applyFont="1" applyFill="1" applyBorder="1" applyAlignment="1">
      <alignment horizontal="center" vertical="center"/>
    </xf>
    <xf numFmtId="0" fontId="20" fillId="0" borderId="34" xfId="0" applyNumberFormat="1" applyFont="1" applyFill="1" applyBorder="1" applyAlignment="1">
      <alignment horizontal="right"/>
    </xf>
    <xf numFmtId="0" fontId="21" fillId="0" borderId="34" xfId="0" applyNumberFormat="1" applyFont="1" applyFill="1" applyBorder="1" applyAlignment="1">
      <alignment horizontal="right" vertical="center"/>
    </xf>
    <xf numFmtId="0" fontId="21" fillId="0" borderId="24" xfId="0" applyNumberFormat="1" applyFont="1" applyFill="1" applyBorder="1" applyAlignment="1">
      <alignment horizontal="right" vertical="center"/>
    </xf>
    <xf numFmtId="0" fontId="21" fillId="0" borderId="51" xfId="0" applyNumberFormat="1" applyFont="1" applyFill="1" applyBorder="1" applyAlignment="1">
      <alignment horizontal="right" vertical="center"/>
    </xf>
    <xf numFmtId="0" fontId="21" fillId="0" borderId="48" xfId="0" applyNumberFormat="1" applyFont="1" applyFill="1" applyBorder="1" applyAlignment="1">
      <alignment horizontal="right" vertical="center"/>
    </xf>
    <xf numFmtId="182" fontId="0" fillId="0" borderId="34" xfId="0" applyNumberFormat="1" applyBorder="1">
      <alignment vertical="center"/>
    </xf>
    <xf numFmtId="177" fontId="20" fillId="0" borderId="34" xfId="0" applyNumberFormat="1" applyFont="1" applyFill="1" applyBorder="1" applyAlignment="1">
      <alignment horizontal="right" vertical="center"/>
    </xf>
    <xf numFmtId="0" fontId="0" fillId="0" borderId="52" xfId="0" applyBorder="1">
      <alignment vertical="center"/>
    </xf>
    <xf numFmtId="0" fontId="0" fillId="0" borderId="52" xfId="0" applyFill="1" applyBorder="1">
      <alignment vertical="center"/>
    </xf>
    <xf numFmtId="0" fontId="20" fillId="0" borderId="24" xfId="0" applyNumberFormat="1" applyFont="1" applyFill="1" applyBorder="1" applyAlignment="1">
      <alignment horizontal="right" vertical="center"/>
    </xf>
    <xf numFmtId="0" fontId="21" fillId="0" borderId="27" xfId="0" applyNumberFormat="1" applyFont="1" applyFill="1" applyBorder="1" applyAlignment="1">
      <alignment horizontal="center" vertical="center"/>
    </xf>
    <xf numFmtId="0" fontId="21" fillId="0" borderId="53" xfId="0" applyNumberFormat="1" applyFont="1" applyFill="1" applyBorder="1" applyAlignment="1">
      <alignment horizontal="center" vertical="center"/>
    </xf>
    <xf numFmtId="0" fontId="20" fillId="0" borderId="54" xfId="0" applyNumberFormat="1" applyFont="1" applyFill="1" applyBorder="1" applyAlignment="1">
      <alignment horizontal="right"/>
    </xf>
    <xf numFmtId="0" fontId="20" fillId="0" borderId="34" xfId="0" applyNumberFormat="1" applyFont="1" applyFill="1" applyBorder="1" applyAlignment="1">
      <alignment horizontal="right" vertical="center"/>
    </xf>
    <xf numFmtId="0" fontId="20" fillId="0" borderId="29" xfId="0" applyNumberFormat="1" applyFont="1" applyFill="1" applyBorder="1" applyAlignment="1">
      <alignment horizontal="right"/>
    </xf>
    <xf numFmtId="0" fontId="20" fillId="0" borderId="55" xfId="0" applyNumberFormat="1" applyFont="1" applyFill="1" applyBorder="1" applyAlignment="1">
      <alignment horizontal="right"/>
    </xf>
    <xf numFmtId="0" fontId="20" fillId="0" borderId="56" xfId="0" applyNumberFormat="1" applyFont="1" applyFill="1" applyBorder="1" applyAlignment="1">
      <alignment horizontal="right"/>
    </xf>
    <xf numFmtId="180" fontId="20" fillId="0" borderId="19" xfId="0" applyNumberFormat="1" applyFont="1" applyFill="1" applyBorder="1" applyAlignment="1">
      <alignment horizontal="right"/>
    </xf>
    <xf numFmtId="0" fontId="0" fillId="0" borderId="52" xfId="0" applyNumberFormat="1" applyBorder="1">
      <alignment vertical="center"/>
    </xf>
    <xf numFmtId="49" fontId="0" fillId="0" borderId="53" xfId="0" applyNumberFormat="1" applyBorder="1">
      <alignment vertical="center"/>
    </xf>
    <xf numFmtId="49" fontId="0" fillId="25" borderId="37" xfId="0" applyNumberFormat="1" applyFill="1" applyBorder="1">
      <alignment vertical="center"/>
    </xf>
    <xf numFmtId="14" fontId="0" fillId="0" borderId="37" xfId="0" applyNumberFormat="1" applyBorder="1">
      <alignment vertical="center"/>
    </xf>
    <xf numFmtId="0" fontId="0" fillId="0" borderId="57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57" xfId="0" applyBorder="1">
      <alignment vertical="center"/>
    </xf>
    <xf numFmtId="0" fontId="20" fillId="27" borderId="34" xfId="0" applyFont="1" applyFill="1" applyBorder="1" applyAlignment="1">
      <alignment horizontal="center" vertical="center"/>
    </xf>
    <xf numFmtId="0" fontId="21" fillId="27" borderId="34" xfId="0" applyFont="1" applyFill="1" applyBorder="1" applyAlignment="1">
      <alignment horizontal="center" vertical="center"/>
    </xf>
    <xf numFmtId="0" fontId="20" fillId="24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7" fontId="0" fillId="0" borderId="58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44" xfId="0" applyNumberFormat="1" applyBorder="1">
      <alignment vertical="center"/>
    </xf>
    <xf numFmtId="177" fontId="0" fillId="0" borderId="59" xfId="0" applyNumberFormat="1" applyBorder="1">
      <alignment vertical="center"/>
    </xf>
    <xf numFmtId="177" fontId="0" fillId="0" borderId="36" xfId="0" applyNumberFormat="1" applyBorder="1">
      <alignment vertical="center"/>
    </xf>
    <xf numFmtId="177" fontId="0" fillId="0" borderId="60" xfId="0" applyNumberFormat="1" applyBorder="1" applyAlignment="1">
      <alignment horizontal="right" vertical="center"/>
    </xf>
    <xf numFmtId="177" fontId="0" fillId="0" borderId="61" xfId="0" applyNumberFormat="1" applyBorder="1" applyAlignment="1">
      <alignment horizontal="right" vertical="center"/>
    </xf>
    <xf numFmtId="177" fontId="0" fillId="0" borderId="44" xfId="0" applyNumberFormat="1" applyBorder="1" applyAlignment="1">
      <alignment vertical="center"/>
    </xf>
    <xf numFmtId="177" fontId="0" fillId="0" borderId="59" xfId="0" applyNumberFormat="1" applyBorder="1" applyAlignment="1">
      <alignment vertical="center"/>
    </xf>
    <xf numFmtId="177" fontId="0" fillId="0" borderId="58" xfId="0" applyNumberForma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177" fontId="0" fillId="0" borderId="52" xfId="0" applyNumberFormat="1" applyBorder="1">
      <alignment vertical="center"/>
    </xf>
    <xf numFmtId="177" fontId="0" fillId="0" borderId="57" xfId="0" applyNumberFormat="1" applyBorder="1">
      <alignment vertical="center"/>
    </xf>
    <xf numFmtId="0" fontId="0" fillId="0" borderId="57" xfId="0" applyFill="1" applyBorder="1">
      <alignment vertical="center"/>
    </xf>
    <xf numFmtId="0" fontId="0" fillId="30" borderId="34" xfId="0" applyFill="1" applyBorder="1">
      <alignment vertical="center"/>
    </xf>
    <xf numFmtId="177" fontId="0" fillId="25" borderId="58" xfId="0" applyNumberFormat="1" applyFill="1" applyBorder="1">
      <alignment vertical="center"/>
    </xf>
    <xf numFmtId="177" fontId="0" fillId="25" borderId="44" xfId="0" applyNumberFormat="1" applyFill="1" applyBorder="1">
      <alignment vertical="center"/>
    </xf>
    <xf numFmtId="177" fontId="0" fillId="25" borderId="59" xfId="0" applyNumberFormat="1" applyFill="1" applyBorder="1">
      <alignment vertical="center"/>
    </xf>
    <xf numFmtId="177" fontId="0" fillId="25" borderId="44" xfId="0" applyNumberFormat="1" applyFill="1" applyBorder="1" applyAlignment="1">
      <alignment vertical="center"/>
    </xf>
    <xf numFmtId="177" fontId="0" fillId="25" borderId="59" xfId="0" applyNumberFormat="1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0" fillId="29" borderId="34" xfId="0" applyFill="1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9" borderId="41" xfId="0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0" fontId="0" fillId="29" borderId="44" xfId="0" applyFill="1" applyBorder="1" applyAlignment="1">
      <alignment horizontal="center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32" xfId="0" applyNumberFormat="1" applyFont="1" applyBorder="1" applyAlignment="1">
      <alignment horizontal="right" vertical="center"/>
    </xf>
    <xf numFmtId="177" fontId="20" fillId="0" borderId="33" xfId="0" applyNumberFormat="1" applyFont="1" applyBorder="1" applyAlignment="1">
      <alignment horizontal="right" vertical="center"/>
    </xf>
    <xf numFmtId="177" fontId="20" fillId="0" borderId="24" xfId="0" applyNumberFormat="1" applyFont="1" applyBorder="1" applyAlignment="1">
      <alignment horizontal="right" vertical="center"/>
    </xf>
    <xf numFmtId="177" fontId="20" fillId="0" borderId="28" xfId="0" applyNumberFormat="1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177" fontId="20" fillId="0" borderId="21" xfId="0" applyNumberFormat="1" applyFont="1" applyBorder="1" applyAlignment="1">
      <alignment horizontal="right" vertical="center" shrinkToFit="1"/>
    </xf>
    <xf numFmtId="177" fontId="20" fillId="0" borderId="32" xfId="0" applyNumberFormat="1" applyFont="1" applyBorder="1" applyAlignment="1">
      <alignment horizontal="right" vertical="center" shrinkToFit="1"/>
    </xf>
    <xf numFmtId="177" fontId="20" fillId="0" borderId="33" xfId="0" applyNumberFormat="1" applyFont="1" applyBorder="1" applyAlignment="1">
      <alignment horizontal="right" vertical="center" shrinkToFi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177" fontId="19" fillId="0" borderId="24" xfId="0" applyNumberFormat="1" applyFont="1" applyBorder="1" applyAlignment="1">
      <alignment horizontal="right" vertical="center"/>
    </xf>
    <xf numFmtId="177" fontId="19" fillId="0" borderId="32" xfId="0" applyNumberFormat="1" applyFont="1" applyBorder="1" applyAlignment="1">
      <alignment horizontal="right" vertical="center"/>
    </xf>
    <xf numFmtId="177" fontId="19" fillId="0" borderId="28" xfId="0" applyNumberFormat="1" applyFont="1" applyBorder="1" applyAlignment="1">
      <alignment horizontal="right" vertical="center"/>
    </xf>
    <xf numFmtId="0" fontId="25" fillId="0" borderId="21" xfId="0" applyNumberFormat="1" applyFont="1" applyFill="1" applyBorder="1" applyAlignment="1">
      <alignment horizontal="center" vertical="center"/>
    </xf>
    <xf numFmtId="0" fontId="25" fillId="0" borderId="32" xfId="0" applyNumberFormat="1" applyFont="1" applyFill="1" applyBorder="1" applyAlignment="1">
      <alignment horizontal="center" vertical="center"/>
    </xf>
    <xf numFmtId="0" fontId="25" fillId="0" borderId="33" xfId="0" applyNumberFormat="1" applyFont="1" applyFill="1" applyBorder="1" applyAlignment="1">
      <alignment horizontal="center" vertical="center"/>
    </xf>
    <xf numFmtId="0" fontId="25" fillId="0" borderId="24" xfId="0" applyNumberFormat="1" applyFont="1" applyFill="1" applyBorder="1" applyAlignment="1">
      <alignment horizontal="center" vertical="center"/>
    </xf>
    <xf numFmtId="0" fontId="25" fillId="0" borderId="28" xfId="0" applyNumberFormat="1" applyFont="1" applyFill="1" applyBorder="1" applyAlignment="1">
      <alignment horizontal="center" vertical="center"/>
    </xf>
    <xf numFmtId="177" fontId="24" fillId="0" borderId="21" xfId="0" applyNumberFormat="1" applyFont="1" applyFill="1" applyBorder="1" applyAlignment="1">
      <alignment horizontal="right" vertical="center"/>
    </xf>
    <xf numFmtId="177" fontId="24" fillId="0" borderId="32" xfId="0" applyNumberFormat="1" applyFont="1" applyFill="1" applyBorder="1" applyAlignment="1">
      <alignment horizontal="right" vertical="center"/>
    </xf>
    <xf numFmtId="177" fontId="24" fillId="0" borderId="33" xfId="0" applyNumberFormat="1" applyFont="1" applyFill="1" applyBorder="1" applyAlignment="1">
      <alignment horizontal="right" vertical="center"/>
    </xf>
    <xf numFmtId="177" fontId="24" fillId="0" borderId="24" xfId="0" applyNumberFormat="1" applyFont="1" applyFill="1" applyBorder="1" applyAlignment="1">
      <alignment horizontal="right" vertical="center"/>
    </xf>
    <xf numFmtId="177" fontId="24" fillId="0" borderId="28" xfId="0" applyNumberFormat="1" applyFont="1" applyFill="1" applyBorder="1" applyAlignment="1">
      <alignment horizontal="right" vertical="center"/>
    </xf>
    <xf numFmtId="0" fontId="25" fillId="0" borderId="23" xfId="0" applyNumberFormat="1" applyFont="1" applyFill="1" applyBorder="1" applyAlignment="1">
      <alignment horizontal="center" vertical="center"/>
    </xf>
    <xf numFmtId="0" fontId="25" fillId="0" borderId="30" xfId="0" applyNumberFormat="1" applyFont="1" applyFill="1" applyBorder="1" applyAlignment="1">
      <alignment horizontal="center" vertical="center"/>
    </xf>
    <xf numFmtId="0" fontId="25" fillId="0" borderId="31" xfId="0" applyNumberFormat="1" applyFont="1" applyFill="1" applyBorder="1" applyAlignment="1">
      <alignment horizontal="center" vertical="center"/>
    </xf>
    <xf numFmtId="177" fontId="24" fillId="0" borderId="21" xfId="0" applyNumberFormat="1" applyFont="1" applyFill="1" applyBorder="1" applyAlignment="1">
      <alignment horizontal="right" vertical="center" shrinkToFit="1"/>
    </xf>
    <xf numFmtId="177" fontId="24" fillId="0" borderId="32" xfId="0" applyNumberFormat="1" applyFont="1" applyFill="1" applyBorder="1" applyAlignment="1">
      <alignment horizontal="right" vertical="center" shrinkToFit="1"/>
    </xf>
    <xf numFmtId="177" fontId="24" fillId="0" borderId="33" xfId="0" applyNumberFormat="1" applyFont="1" applyFill="1" applyBorder="1" applyAlignment="1">
      <alignment horizontal="right" vertical="center" shrinkToFit="1"/>
    </xf>
    <xf numFmtId="0" fontId="24" fillId="0" borderId="30" xfId="0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1" fillId="0" borderId="32" xfId="0" applyNumberFormat="1" applyFont="1" applyFill="1" applyBorder="1" applyAlignment="1">
      <alignment horizontal="center" vertical="center"/>
    </xf>
    <xf numFmtId="0" fontId="21" fillId="0" borderId="33" xfId="0" applyNumberFormat="1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>
      <alignment horizontal="center" vertical="center"/>
    </xf>
    <xf numFmtId="0" fontId="21" fillId="0" borderId="28" xfId="0" applyNumberFormat="1" applyFont="1" applyFill="1" applyBorder="1" applyAlignment="1">
      <alignment horizontal="center" vertical="center"/>
    </xf>
    <xf numFmtId="177" fontId="20" fillId="0" borderId="21" xfId="0" applyNumberFormat="1" applyFont="1" applyFill="1" applyBorder="1" applyAlignment="1">
      <alignment horizontal="right" vertical="center"/>
    </xf>
    <xf numFmtId="177" fontId="20" fillId="0" borderId="32" xfId="0" applyNumberFormat="1" applyFont="1" applyFill="1" applyBorder="1" applyAlignment="1">
      <alignment horizontal="right" vertical="center"/>
    </xf>
    <xf numFmtId="177" fontId="20" fillId="0" borderId="33" xfId="0" applyNumberFormat="1" applyFont="1" applyFill="1" applyBorder="1" applyAlignment="1">
      <alignment horizontal="right" vertical="center"/>
    </xf>
    <xf numFmtId="177" fontId="20" fillId="0" borderId="24" xfId="0" applyNumberFormat="1" applyFont="1" applyFill="1" applyBorder="1" applyAlignment="1">
      <alignment horizontal="right" vertical="center"/>
    </xf>
    <xf numFmtId="177" fontId="20" fillId="0" borderId="28" xfId="0" applyNumberFormat="1" applyFont="1" applyFill="1" applyBorder="1" applyAlignment="1">
      <alignment horizontal="right" vertical="center"/>
    </xf>
    <xf numFmtId="0" fontId="21" fillId="0" borderId="23" xfId="0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center" vertical="center"/>
    </xf>
    <xf numFmtId="0" fontId="21" fillId="0" borderId="31" xfId="0" applyNumberFormat="1" applyFont="1" applyFill="1" applyBorder="1" applyAlignment="1">
      <alignment horizontal="center" vertical="center"/>
    </xf>
    <xf numFmtId="177" fontId="20" fillId="0" borderId="21" xfId="0" applyNumberFormat="1" applyFont="1" applyFill="1" applyBorder="1" applyAlignment="1">
      <alignment horizontal="right" vertical="center" shrinkToFit="1"/>
    </xf>
    <xf numFmtId="177" fontId="20" fillId="0" borderId="32" xfId="0" applyNumberFormat="1" applyFont="1" applyFill="1" applyBorder="1" applyAlignment="1">
      <alignment horizontal="right" vertical="center" shrinkToFit="1"/>
    </xf>
    <xf numFmtId="177" fontId="20" fillId="0" borderId="33" xfId="0" applyNumberFormat="1" applyFont="1" applyFill="1" applyBorder="1" applyAlignment="1">
      <alignment horizontal="right" vertical="center" shrinkToFit="1"/>
    </xf>
    <xf numFmtId="0" fontId="20" fillId="0" borderId="30" xfId="0" applyNumberFormat="1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>
      <alignment horizontal="center" vertical="center"/>
    </xf>
    <xf numFmtId="179" fontId="20" fillId="0" borderId="21" xfId="0" applyNumberFormat="1" applyFont="1" applyFill="1" applyBorder="1" applyAlignment="1">
      <alignment horizontal="right" vertical="center"/>
    </xf>
    <xf numFmtId="179" fontId="20" fillId="0" borderId="32" xfId="0" applyNumberFormat="1" applyFont="1" applyFill="1" applyBorder="1" applyAlignment="1">
      <alignment horizontal="right" vertical="center"/>
    </xf>
    <xf numFmtId="179" fontId="20" fillId="0" borderId="33" xfId="0" applyNumberFormat="1" applyFont="1" applyFill="1" applyBorder="1" applyAlignment="1">
      <alignment horizontal="right" vertical="center"/>
    </xf>
    <xf numFmtId="0" fontId="21" fillId="0" borderId="45" xfId="0" applyNumberFormat="1" applyFont="1" applyFill="1" applyBorder="1" applyAlignment="1">
      <alignment horizontal="center" vertical="center"/>
    </xf>
    <xf numFmtId="0" fontId="21" fillId="0" borderId="46" xfId="0" applyNumberFormat="1" applyFont="1" applyFill="1" applyBorder="1" applyAlignment="1">
      <alignment horizontal="center" vertical="center"/>
    </xf>
    <xf numFmtId="0" fontId="21" fillId="0" borderId="49" xfId="0" applyNumberFormat="1" applyFont="1" applyFill="1" applyBorder="1" applyAlignment="1">
      <alignment horizontal="center" vertical="center"/>
    </xf>
    <xf numFmtId="0" fontId="21" fillId="0" borderId="50" xfId="0" applyNumberFormat="1" applyFont="1" applyFill="1" applyBorder="1" applyAlignment="1">
      <alignment horizontal="center" vertical="center"/>
    </xf>
    <xf numFmtId="177" fontId="20" fillId="0" borderId="36" xfId="0" applyNumberFormat="1" applyFont="1" applyFill="1" applyBorder="1" applyAlignment="1">
      <alignment horizontal="right" vertical="center"/>
    </xf>
    <xf numFmtId="177" fontId="20" fillId="0" borderId="34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2014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</a:t>
            </a:r>
            <a:r>
              <a:rPr lang="ja-JP" altLang="en-US" sz="1800" b="1" i="0" baseline="0"/>
              <a:t>２</a:t>
            </a:r>
            <a:r>
              <a:rPr lang="ja-JP" altLang="ja-JP" sz="1800" b="1" i="0" baseline="0"/>
              <a:t>処分場</a:t>
            </a:r>
            <a:r>
              <a:rPr lang="en-US" altLang="ja-JP" sz="1800" b="1" i="0" baseline="0"/>
              <a:t> </a:t>
            </a:r>
            <a:r>
              <a:rPr lang="ja-JP" altLang="en-US" sz="1800" b="1" i="0" baseline="0"/>
              <a:t>各観測井の地下水位</a:t>
            </a:r>
            <a:r>
              <a:rPr lang="ja-JP" altLang="ja-JP" sz="1800" b="1" i="0" baseline="0"/>
              <a:t>グラフ</a:t>
            </a:r>
            <a:r>
              <a:rPr lang="ja-JP" altLang="en-US" sz="1800" b="1" i="0" baseline="0"/>
              <a:t>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'2014年一覧表（ＮＳＷ）'!$C$3:$C$54</c:f>
              <c:numCache>
                <c:formatCode>0.000_ </c:formatCode>
                <c:ptCount val="52"/>
                <c:pt idx="0">
                  <c:v>54.792000000000002</c:v>
                </c:pt>
                <c:pt idx="1">
                  <c:v>53.335999999999999</c:v>
                </c:pt>
                <c:pt idx="2">
                  <c:v>53.311999999999998</c:v>
                </c:pt>
                <c:pt idx="3">
                  <c:v>51.626000000000005</c:v>
                </c:pt>
                <c:pt idx="4">
                  <c:v>51.448000000000008</c:v>
                </c:pt>
                <c:pt idx="5">
                  <c:v>53.738</c:v>
                </c:pt>
                <c:pt idx="6">
                  <c:v>56.082999999999998</c:v>
                </c:pt>
                <c:pt idx="7">
                  <c:v>57.296000000000006</c:v>
                </c:pt>
                <c:pt idx="8">
                  <c:v>53.387</c:v>
                </c:pt>
                <c:pt idx="9">
                  <c:v>55.291000000000004</c:v>
                </c:pt>
                <c:pt idx="10">
                  <c:v>51.876000000000005</c:v>
                </c:pt>
                <c:pt idx="11">
                  <c:v>53.210999999999999</c:v>
                </c:pt>
                <c:pt idx="12">
                  <c:v>50.766000000000005</c:v>
                </c:pt>
                <c:pt idx="13">
                  <c:v>50.293000000000006</c:v>
                </c:pt>
                <c:pt idx="14">
                  <c:v>49.963999999999999</c:v>
                </c:pt>
                <c:pt idx="15">
                  <c:v>49.686999999999998</c:v>
                </c:pt>
                <c:pt idx="16">
                  <c:v>49.623000000000005</c:v>
                </c:pt>
                <c:pt idx="17">
                  <c:v>49.36</c:v>
                </c:pt>
                <c:pt idx="18">
                  <c:v>49.605000000000004</c:v>
                </c:pt>
                <c:pt idx="19">
                  <c:v>49.468000000000004</c:v>
                </c:pt>
                <c:pt idx="20">
                  <c:v>49.635000000000005</c:v>
                </c:pt>
                <c:pt idx="21">
                  <c:v>49.725000000000001</c:v>
                </c:pt>
                <c:pt idx="22">
                  <c:v>50.341000000000001</c:v>
                </c:pt>
                <c:pt idx="23">
                  <c:v>50.537000000000006</c:v>
                </c:pt>
                <c:pt idx="24">
                  <c:v>50.124000000000002</c:v>
                </c:pt>
                <c:pt idx="25">
                  <c:v>50.462000000000003</c:v>
                </c:pt>
                <c:pt idx="26">
                  <c:v>50.346000000000004</c:v>
                </c:pt>
                <c:pt idx="27">
                  <c:v>50.027000000000001</c:v>
                </c:pt>
                <c:pt idx="28">
                  <c:v>50.017000000000003</c:v>
                </c:pt>
                <c:pt idx="29">
                  <c:v>49.938000000000002</c:v>
                </c:pt>
                <c:pt idx="30">
                  <c:v>49.853000000000002</c:v>
                </c:pt>
                <c:pt idx="31">
                  <c:v>49.800000000000004</c:v>
                </c:pt>
                <c:pt idx="32">
                  <c:v>49.737000000000002</c:v>
                </c:pt>
                <c:pt idx="33">
                  <c:v>49.684000000000005</c:v>
                </c:pt>
                <c:pt idx="34">
                  <c:v>50.047000000000004</c:v>
                </c:pt>
                <c:pt idx="35">
                  <c:v>50.415000000000006</c:v>
                </c:pt>
                <c:pt idx="36">
                  <c:v>51.245000000000005</c:v>
                </c:pt>
                <c:pt idx="37">
                  <c:v>51.299000000000007</c:v>
                </c:pt>
                <c:pt idx="38">
                  <c:v>51.213999999999999</c:v>
                </c:pt>
                <c:pt idx="39">
                  <c:v>52.145000000000003</c:v>
                </c:pt>
                <c:pt idx="40">
                  <c:v>51.78</c:v>
                </c:pt>
                <c:pt idx="41">
                  <c:v>51.760000000000005</c:v>
                </c:pt>
                <c:pt idx="42">
                  <c:v>53.007000000000005</c:v>
                </c:pt>
                <c:pt idx="43">
                  <c:v>52.399000000000001</c:v>
                </c:pt>
                <c:pt idx="44">
                  <c:v>52.497</c:v>
                </c:pt>
                <c:pt idx="45">
                  <c:v>52.608000000000004</c:v>
                </c:pt>
                <c:pt idx="46">
                  <c:v>52.759</c:v>
                </c:pt>
                <c:pt idx="47">
                  <c:v>51.570000000000007</c:v>
                </c:pt>
                <c:pt idx="48">
                  <c:v>51.121000000000002</c:v>
                </c:pt>
                <c:pt idx="49">
                  <c:v>51.225000000000001</c:v>
                </c:pt>
                <c:pt idx="50">
                  <c:v>52.856000000000002</c:v>
                </c:pt>
                <c:pt idx="51">
                  <c:v>53.091999999999999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'2014年一覧表（ＮＳＷ）'!$D$3:$D$54</c:f>
              <c:numCache>
                <c:formatCode>0.000_ </c:formatCode>
                <c:ptCount val="52"/>
                <c:pt idx="0">
                  <c:v>51.162999999999997</c:v>
                </c:pt>
                <c:pt idx="1">
                  <c:v>47.771000000000001</c:v>
                </c:pt>
                <c:pt idx="2">
                  <c:v>47.989999999999995</c:v>
                </c:pt>
                <c:pt idx="3">
                  <c:v>47.741</c:v>
                </c:pt>
                <c:pt idx="4">
                  <c:v>47.555999999999997</c:v>
                </c:pt>
                <c:pt idx="5">
                  <c:v>50.116999999999997</c:v>
                </c:pt>
                <c:pt idx="6">
                  <c:v>52.885999999999996</c:v>
                </c:pt>
                <c:pt idx="7">
                  <c:v>54.724999999999994</c:v>
                </c:pt>
                <c:pt idx="8">
                  <c:v>47.194999999999993</c:v>
                </c:pt>
                <c:pt idx="9">
                  <c:v>50.097999999999999</c:v>
                </c:pt>
                <c:pt idx="10">
                  <c:v>46.826999999999998</c:v>
                </c:pt>
                <c:pt idx="11">
                  <c:v>47.461999999999996</c:v>
                </c:pt>
                <c:pt idx="12">
                  <c:v>46.783999999999999</c:v>
                </c:pt>
                <c:pt idx="13">
                  <c:v>46.557999999999993</c:v>
                </c:pt>
                <c:pt idx="14">
                  <c:v>46.521000000000001</c:v>
                </c:pt>
                <c:pt idx="15">
                  <c:v>46.495999999999995</c:v>
                </c:pt>
                <c:pt idx="16">
                  <c:v>46.495999999999995</c:v>
                </c:pt>
                <c:pt idx="17">
                  <c:v>46.551000000000002</c:v>
                </c:pt>
                <c:pt idx="18">
                  <c:v>46.402000000000001</c:v>
                </c:pt>
                <c:pt idx="19">
                  <c:v>46.573999999999998</c:v>
                </c:pt>
                <c:pt idx="20">
                  <c:v>46.566000000000003</c:v>
                </c:pt>
                <c:pt idx="21">
                  <c:v>46.542000000000002</c:v>
                </c:pt>
                <c:pt idx="22">
                  <c:v>46.989999999999995</c:v>
                </c:pt>
                <c:pt idx="23">
                  <c:v>46.728999999999999</c:v>
                </c:pt>
                <c:pt idx="24">
                  <c:v>46.701999999999998</c:v>
                </c:pt>
                <c:pt idx="25">
                  <c:v>46.744999999999997</c:v>
                </c:pt>
                <c:pt idx="26">
                  <c:v>46.716999999999999</c:v>
                </c:pt>
                <c:pt idx="27">
                  <c:v>46.703999999999994</c:v>
                </c:pt>
                <c:pt idx="28">
                  <c:v>46.762999999999998</c:v>
                </c:pt>
                <c:pt idx="29">
                  <c:v>46.771999999999998</c:v>
                </c:pt>
                <c:pt idx="30">
                  <c:v>46.765000000000001</c:v>
                </c:pt>
                <c:pt idx="31">
                  <c:v>46.756</c:v>
                </c:pt>
                <c:pt idx="32">
                  <c:v>46.67</c:v>
                </c:pt>
                <c:pt idx="33">
                  <c:v>46.738</c:v>
                </c:pt>
                <c:pt idx="34">
                  <c:v>46.732999999999997</c:v>
                </c:pt>
                <c:pt idx="35">
                  <c:v>46.850999999999999</c:v>
                </c:pt>
                <c:pt idx="36">
                  <c:v>46.921999999999997</c:v>
                </c:pt>
                <c:pt idx="37">
                  <c:v>46.953000000000003</c:v>
                </c:pt>
                <c:pt idx="38">
                  <c:v>46.930999999999997</c:v>
                </c:pt>
                <c:pt idx="39">
                  <c:v>47.476999999999997</c:v>
                </c:pt>
                <c:pt idx="40">
                  <c:v>47.082999999999998</c:v>
                </c:pt>
                <c:pt idx="41">
                  <c:v>47.156999999999996</c:v>
                </c:pt>
                <c:pt idx="42">
                  <c:v>47.253</c:v>
                </c:pt>
                <c:pt idx="43">
                  <c:v>47.161999999999999</c:v>
                </c:pt>
                <c:pt idx="44">
                  <c:v>47.143000000000001</c:v>
                </c:pt>
                <c:pt idx="45">
                  <c:v>47.040999999999997</c:v>
                </c:pt>
                <c:pt idx="46">
                  <c:v>47.021000000000001</c:v>
                </c:pt>
                <c:pt idx="47">
                  <c:v>47.085999999999999</c:v>
                </c:pt>
                <c:pt idx="48">
                  <c:v>46.994999999999997</c:v>
                </c:pt>
                <c:pt idx="49">
                  <c:v>47.057999999999993</c:v>
                </c:pt>
                <c:pt idx="50">
                  <c:v>47.347999999999999</c:v>
                </c:pt>
                <c:pt idx="51">
                  <c:v>47.336999999999996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'2014年一覧表（ＮＳＷ）'!$E$3:$E$54</c:f>
              <c:numCache>
                <c:formatCode>0.000_ </c:formatCode>
                <c:ptCount val="52"/>
                <c:pt idx="0">
                  <c:v>64.712000000000003</c:v>
                </c:pt>
                <c:pt idx="1">
                  <c:v>64.447000000000003</c:v>
                </c:pt>
                <c:pt idx="2">
                  <c:v>64.420999999999992</c:v>
                </c:pt>
                <c:pt idx="3">
                  <c:v>64.378</c:v>
                </c:pt>
                <c:pt idx="4">
                  <c:v>64.271999999999991</c:v>
                </c:pt>
                <c:pt idx="5">
                  <c:v>64.033000000000001</c:v>
                </c:pt>
                <c:pt idx="6">
                  <c:v>64.317000000000007</c:v>
                </c:pt>
                <c:pt idx="7">
                  <c:v>64.628999999999991</c:v>
                </c:pt>
                <c:pt idx="8">
                  <c:v>64.727000000000004</c:v>
                </c:pt>
                <c:pt idx="9">
                  <c:v>64.828999999999994</c:v>
                </c:pt>
                <c:pt idx="10">
                  <c:v>64.48599999999999</c:v>
                </c:pt>
                <c:pt idx="11">
                  <c:v>64.400000000000006</c:v>
                </c:pt>
                <c:pt idx="12">
                  <c:v>64.480999999999995</c:v>
                </c:pt>
                <c:pt idx="13">
                  <c:v>64.233999999999995</c:v>
                </c:pt>
                <c:pt idx="14">
                  <c:v>64.027999999999992</c:v>
                </c:pt>
                <c:pt idx="15">
                  <c:v>63.819000000000003</c:v>
                </c:pt>
                <c:pt idx="16">
                  <c:v>63.744</c:v>
                </c:pt>
                <c:pt idx="17">
                  <c:v>64.176999999999992</c:v>
                </c:pt>
                <c:pt idx="18">
                  <c:v>64.069000000000003</c:v>
                </c:pt>
                <c:pt idx="19">
                  <c:v>63.891999999999996</c:v>
                </c:pt>
                <c:pt idx="20">
                  <c:v>63.948</c:v>
                </c:pt>
                <c:pt idx="21">
                  <c:v>63.86</c:v>
                </c:pt>
                <c:pt idx="22">
                  <c:v>63.974999999999994</c:v>
                </c:pt>
                <c:pt idx="23">
                  <c:v>64.275999999999996</c:v>
                </c:pt>
                <c:pt idx="24">
                  <c:v>64.259999999999991</c:v>
                </c:pt>
                <c:pt idx="25">
                  <c:v>64.192000000000007</c:v>
                </c:pt>
                <c:pt idx="26">
                  <c:v>64.152999999999992</c:v>
                </c:pt>
                <c:pt idx="27">
                  <c:v>64.116</c:v>
                </c:pt>
                <c:pt idx="28">
                  <c:v>64.013999999999996</c:v>
                </c:pt>
                <c:pt idx="29">
                  <c:v>63.978999999999999</c:v>
                </c:pt>
                <c:pt idx="30">
                  <c:v>63.963999999999999</c:v>
                </c:pt>
                <c:pt idx="31">
                  <c:v>64.004999999999995</c:v>
                </c:pt>
                <c:pt idx="32">
                  <c:v>64</c:v>
                </c:pt>
                <c:pt idx="33">
                  <c:v>63.872999999999998</c:v>
                </c:pt>
                <c:pt idx="34">
                  <c:v>63.792000000000002</c:v>
                </c:pt>
                <c:pt idx="35">
                  <c:v>63.89</c:v>
                </c:pt>
                <c:pt idx="36">
                  <c:v>64.042000000000002</c:v>
                </c:pt>
                <c:pt idx="37">
                  <c:v>63.917000000000002</c:v>
                </c:pt>
                <c:pt idx="38">
                  <c:v>63.974000000000004</c:v>
                </c:pt>
                <c:pt idx="39">
                  <c:v>64.155000000000001</c:v>
                </c:pt>
                <c:pt idx="40">
                  <c:v>64.146999999999991</c:v>
                </c:pt>
                <c:pt idx="41">
                  <c:v>64.161000000000001</c:v>
                </c:pt>
                <c:pt idx="42">
                  <c:v>64.326999999999998</c:v>
                </c:pt>
                <c:pt idx="43">
                  <c:v>64.23</c:v>
                </c:pt>
                <c:pt idx="44">
                  <c:v>64.209999999999994</c:v>
                </c:pt>
                <c:pt idx="45">
                  <c:v>64.491</c:v>
                </c:pt>
                <c:pt idx="46">
                  <c:v>64.402000000000001</c:v>
                </c:pt>
                <c:pt idx="47">
                  <c:v>64.198000000000008</c:v>
                </c:pt>
                <c:pt idx="48">
                  <c:v>63.959999999999994</c:v>
                </c:pt>
                <c:pt idx="49">
                  <c:v>63.942999999999998</c:v>
                </c:pt>
                <c:pt idx="50">
                  <c:v>65.055000000000007</c:v>
                </c:pt>
                <c:pt idx="51">
                  <c:v>65.167000000000002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'2014年一覧表（ＮＳＷ）'!$F$3:$F$54</c:f>
              <c:numCache>
                <c:formatCode>0.000_ </c:formatCode>
                <c:ptCount val="52"/>
                <c:pt idx="0">
                  <c:v>54.082999999999998</c:v>
                </c:pt>
                <c:pt idx="1">
                  <c:v>54.082999999999998</c:v>
                </c:pt>
                <c:pt idx="2">
                  <c:v>53.906999999999996</c:v>
                </c:pt>
                <c:pt idx="3">
                  <c:v>52.277999999999992</c:v>
                </c:pt>
                <c:pt idx="4">
                  <c:v>52.152999999999992</c:v>
                </c:pt>
                <c:pt idx="5">
                  <c:v>53.22</c:v>
                </c:pt>
                <c:pt idx="6">
                  <c:v>54.866999999999997</c:v>
                </c:pt>
                <c:pt idx="7">
                  <c:v>55.515000000000001</c:v>
                </c:pt>
                <c:pt idx="8">
                  <c:v>53.019999999999996</c:v>
                </c:pt>
                <c:pt idx="9">
                  <c:v>53.890999999999991</c:v>
                </c:pt>
                <c:pt idx="10">
                  <c:v>52.695999999999998</c:v>
                </c:pt>
                <c:pt idx="11">
                  <c:v>53.443999999999996</c:v>
                </c:pt>
                <c:pt idx="12">
                  <c:v>52.449999999999996</c:v>
                </c:pt>
                <c:pt idx="13">
                  <c:v>51.616</c:v>
                </c:pt>
                <c:pt idx="14">
                  <c:v>51.318999999999996</c:v>
                </c:pt>
                <c:pt idx="15">
                  <c:v>51.104999999999997</c:v>
                </c:pt>
                <c:pt idx="16">
                  <c:v>51.018999999999991</c:v>
                </c:pt>
                <c:pt idx="17">
                  <c:v>51.456999999999994</c:v>
                </c:pt>
                <c:pt idx="18">
                  <c:v>51.076999999999998</c:v>
                </c:pt>
                <c:pt idx="19">
                  <c:v>50.946999999999996</c:v>
                </c:pt>
                <c:pt idx="20">
                  <c:v>51.075999999999993</c:v>
                </c:pt>
                <c:pt idx="21">
                  <c:v>51.12</c:v>
                </c:pt>
                <c:pt idx="22">
                  <c:v>51.683999999999997</c:v>
                </c:pt>
                <c:pt idx="23">
                  <c:v>51.824999999999996</c:v>
                </c:pt>
                <c:pt idx="24">
                  <c:v>51.491</c:v>
                </c:pt>
                <c:pt idx="25">
                  <c:v>51.62</c:v>
                </c:pt>
                <c:pt idx="26">
                  <c:v>51.445999999999998</c:v>
                </c:pt>
                <c:pt idx="27">
                  <c:v>51.325999999999993</c:v>
                </c:pt>
                <c:pt idx="28">
                  <c:v>51.286999999999992</c:v>
                </c:pt>
                <c:pt idx="29">
                  <c:v>51.238999999999997</c:v>
                </c:pt>
                <c:pt idx="30">
                  <c:v>51.162999999999997</c:v>
                </c:pt>
                <c:pt idx="31">
                  <c:v>51.125</c:v>
                </c:pt>
                <c:pt idx="32">
                  <c:v>51.059999999999995</c:v>
                </c:pt>
                <c:pt idx="33">
                  <c:v>51.027000000000001</c:v>
                </c:pt>
                <c:pt idx="34">
                  <c:v>51.3</c:v>
                </c:pt>
                <c:pt idx="35">
                  <c:v>51.295999999999992</c:v>
                </c:pt>
                <c:pt idx="36">
                  <c:v>51.760999999999996</c:v>
                </c:pt>
                <c:pt idx="37">
                  <c:v>51.790999999999997</c:v>
                </c:pt>
                <c:pt idx="38">
                  <c:v>51.683999999999997</c:v>
                </c:pt>
                <c:pt idx="39">
                  <c:v>52.478999999999999</c:v>
                </c:pt>
                <c:pt idx="40">
                  <c:v>52.334999999999994</c:v>
                </c:pt>
                <c:pt idx="41">
                  <c:v>52.259999999999991</c:v>
                </c:pt>
                <c:pt idx="42">
                  <c:v>52.828999999999994</c:v>
                </c:pt>
                <c:pt idx="43">
                  <c:v>52.544999999999995</c:v>
                </c:pt>
                <c:pt idx="44">
                  <c:v>52.475999999999999</c:v>
                </c:pt>
                <c:pt idx="45">
                  <c:v>52.322999999999993</c:v>
                </c:pt>
                <c:pt idx="46">
                  <c:v>52.054999999999993</c:v>
                </c:pt>
                <c:pt idx="47">
                  <c:v>52.101999999999997</c:v>
                </c:pt>
                <c:pt idx="48">
                  <c:v>51.931999999999995</c:v>
                </c:pt>
                <c:pt idx="49">
                  <c:v>51.988999999999997</c:v>
                </c:pt>
                <c:pt idx="50">
                  <c:v>52.777000000000001</c:v>
                </c:pt>
                <c:pt idx="51">
                  <c:v>52.600999999999999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'2014年一覧表（ＮＳＷ）'!$G$3:$G$54</c:f>
              <c:numCache>
                <c:formatCode>0.000_ </c:formatCode>
                <c:ptCount val="52"/>
                <c:pt idx="0">
                  <c:v>52.313000000000002</c:v>
                </c:pt>
                <c:pt idx="1">
                  <c:v>51.420999999999999</c:v>
                </c:pt>
                <c:pt idx="2">
                  <c:v>51.501000000000005</c:v>
                </c:pt>
                <c:pt idx="3">
                  <c:v>51.256</c:v>
                </c:pt>
                <c:pt idx="4">
                  <c:v>51.162999999999997</c:v>
                </c:pt>
                <c:pt idx="5">
                  <c:v>51.786999999999999</c:v>
                </c:pt>
                <c:pt idx="6">
                  <c:v>52.792000000000002</c:v>
                </c:pt>
                <c:pt idx="7">
                  <c:v>53.191000000000003</c:v>
                </c:pt>
                <c:pt idx="8">
                  <c:v>51.558999999999997</c:v>
                </c:pt>
                <c:pt idx="9">
                  <c:v>52.295000000000002</c:v>
                </c:pt>
                <c:pt idx="10">
                  <c:v>51.405000000000001</c:v>
                </c:pt>
                <c:pt idx="11">
                  <c:v>51.695</c:v>
                </c:pt>
                <c:pt idx="12">
                  <c:v>51.301000000000002</c:v>
                </c:pt>
                <c:pt idx="13">
                  <c:v>50.713000000000001</c:v>
                </c:pt>
                <c:pt idx="14">
                  <c:v>50.548999999999999</c:v>
                </c:pt>
                <c:pt idx="15">
                  <c:v>50.427999999999997</c:v>
                </c:pt>
                <c:pt idx="16">
                  <c:v>50.373000000000005</c:v>
                </c:pt>
                <c:pt idx="17">
                  <c:v>50.55</c:v>
                </c:pt>
                <c:pt idx="18">
                  <c:v>50.367000000000004</c:v>
                </c:pt>
                <c:pt idx="19">
                  <c:v>50.353000000000002</c:v>
                </c:pt>
                <c:pt idx="20">
                  <c:v>50.503</c:v>
                </c:pt>
                <c:pt idx="21">
                  <c:v>50.396000000000001</c:v>
                </c:pt>
                <c:pt idx="22">
                  <c:v>50.728999999999999</c:v>
                </c:pt>
                <c:pt idx="23">
                  <c:v>50.795000000000002</c:v>
                </c:pt>
                <c:pt idx="24">
                  <c:v>50.634</c:v>
                </c:pt>
                <c:pt idx="25">
                  <c:v>50.695</c:v>
                </c:pt>
                <c:pt idx="26">
                  <c:v>50.614999999999995</c:v>
                </c:pt>
                <c:pt idx="27">
                  <c:v>50.558</c:v>
                </c:pt>
                <c:pt idx="28">
                  <c:v>50.563000000000002</c:v>
                </c:pt>
                <c:pt idx="29">
                  <c:v>50.448</c:v>
                </c:pt>
                <c:pt idx="30">
                  <c:v>50.503</c:v>
                </c:pt>
                <c:pt idx="31">
                  <c:v>50.486000000000004</c:v>
                </c:pt>
                <c:pt idx="32">
                  <c:v>50.420999999999999</c:v>
                </c:pt>
                <c:pt idx="33">
                  <c:v>50.406999999999996</c:v>
                </c:pt>
                <c:pt idx="34">
                  <c:v>50.453000000000003</c:v>
                </c:pt>
                <c:pt idx="35">
                  <c:v>50.55</c:v>
                </c:pt>
                <c:pt idx="36">
                  <c:v>50.771000000000001</c:v>
                </c:pt>
                <c:pt idx="37">
                  <c:v>50.792000000000002</c:v>
                </c:pt>
                <c:pt idx="38">
                  <c:v>50.742000000000004</c:v>
                </c:pt>
                <c:pt idx="39">
                  <c:v>51.302</c:v>
                </c:pt>
                <c:pt idx="40">
                  <c:v>51.102000000000004</c:v>
                </c:pt>
                <c:pt idx="41">
                  <c:v>51.085000000000001</c:v>
                </c:pt>
                <c:pt idx="42">
                  <c:v>51.350999999999999</c:v>
                </c:pt>
                <c:pt idx="43">
                  <c:v>51.245999999999995</c:v>
                </c:pt>
                <c:pt idx="44">
                  <c:v>51.203000000000003</c:v>
                </c:pt>
                <c:pt idx="45">
                  <c:v>50.995999999999995</c:v>
                </c:pt>
                <c:pt idx="46">
                  <c:v>50.841000000000001</c:v>
                </c:pt>
                <c:pt idx="47">
                  <c:v>51.028999999999996</c:v>
                </c:pt>
                <c:pt idx="48">
                  <c:v>50.914000000000001</c:v>
                </c:pt>
                <c:pt idx="49">
                  <c:v>50.915999999999997</c:v>
                </c:pt>
                <c:pt idx="50">
                  <c:v>51.388000000000005</c:v>
                </c:pt>
                <c:pt idx="51">
                  <c:v>51.331000000000003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'2014年一覧表（ＮＳＷ）'!$H$3:$H$54</c:f>
              <c:numCache>
                <c:formatCode>0.000_ </c:formatCode>
                <c:ptCount val="52"/>
                <c:pt idx="0">
                  <c:v>55.815999999999995</c:v>
                </c:pt>
                <c:pt idx="1">
                  <c:v>55.73</c:v>
                </c:pt>
                <c:pt idx="2">
                  <c:v>54.238</c:v>
                </c:pt>
                <c:pt idx="3">
                  <c:v>53.731999999999999</c:v>
                </c:pt>
                <c:pt idx="4">
                  <c:v>53.462999999999994</c:v>
                </c:pt>
                <c:pt idx="5">
                  <c:v>54.423999999999999</c:v>
                </c:pt>
                <c:pt idx="6">
                  <c:v>56.783000000000001</c:v>
                </c:pt>
                <c:pt idx="7">
                  <c:v>57.239999999999995</c:v>
                </c:pt>
                <c:pt idx="8">
                  <c:v>52.394999999999996</c:v>
                </c:pt>
                <c:pt idx="9">
                  <c:v>56.476999999999997</c:v>
                </c:pt>
                <c:pt idx="10">
                  <c:v>52.364999999999995</c:v>
                </c:pt>
                <c:pt idx="11">
                  <c:v>52.786000000000001</c:v>
                </c:pt>
                <c:pt idx="12">
                  <c:v>52.22</c:v>
                </c:pt>
                <c:pt idx="13">
                  <c:v>51.600999999999999</c:v>
                </c:pt>
                <c:pt idx="14">
                  <c:v>51.149000000000001</c:v>
                </c:pt>
                <c:pt idx="15">
                  <c:v>50.596999999999994</c:v>
                </c:pt>
                <c:pt idx="16">
                  <c:v>50.525999999999996</c:v>
                </c:pt>
                <c:pt idx="17">
                  <c:v>50.677999999999997</c:v>
                </c:pt>
                <c:pt idx="18">
                  <c:v>50.563999999999993</c:v>
                </c:pt>
                <c:pt idx="19">
                  <c:v>50.403999999999996</c:v>
                </c:pt>
                <c:pt idx="20">
                  <c:v>50.73</c:v>
                </c:pt>
                <c:pt idx="21">
                  <c:v>50.944999999999993</c:v>
                </c:pt>
                <c:pt idx="22">
                  <c:v>52.024999999999999</c:v>
                </c:pt>
                <c:pt idx="23">
                  <c:v>52.081000000000003</c:v>
                </c:pt>
                <c:pt idx="24">
                  <c:v>51.66</c:v>
                </c:pt>
                <c:pt idx="25">
                  <c:v>51.851999999999997</c:v>
                </c:pt>
                <c:pt idx="26">
                  <c:v>51.587999999999994</c:v>
                </c:pt>
                <c:pt idx="27">
                  <c:v>51.367999999999995</c:v>
                </c:pt>
                <c:pt idx="28">
                  <c:v>51.388999999999996</c:v>
                </c:pt>
                <c:pt idx="29">
                  <c:v>51.344999999999999</c:v>
                </c:pt>
                <c:pt idx="30">
                  <c:v>51.206999999999994</c:v>
                </c:pt>
                <c:pt idx="31">
                  <c:v>51.113999999999997</c:v>
                </c:pt>
                <c:pt idx="32">
                  <c:v>51.06</c:v>
                </c:pt>
                <c:pt idx="33">
                  <c:v>50.984999999999999</c:v>
                </c:pt>
                <c:pt idx="34">
                  <c:v>51.107999999999997</c:v>
                </c:pt>
                <c:pt idx="35">
                  <c:v>50.873999999999995</c:v>
                </c:pt>
                <c:pt idx="36">
                  <c:v>51.768000000000001</c:v>
                </c:pt>
                <c:pt idx="37">
                  <c:v>51.707999999999998</c:v>
                </c:pt>
                <c:pt idx="38">
                  <c:v>51.512999999999998</c:v>
                </c:pt>
                <c:pt idx="39">
                  <c:v>52.423000000000002</c:v>
                </c:pt>
                <c:pt idx="40">
                  <c:v>52.667000000000002</c:v>
                </c:pt>
                <c:pt idx="41">
                  <c:v>52.488</c:v>
                </c:pt>
                <c:pt idx="42">
                  <c:v>53.087999999999994</c:v>
                </c:pt>
                <c:pt idx="43">
                  <c:v>52.997999999999998</c:v>
                </c:pt>
                <c:pt idx="44">
                  <c:v>52.727999999999994</c:v>
                </c:pt>
                <c:pt idx="45">
                  <c:v>52.694999999999993</c:v>
                </c:pt>
                <c:pt idx="46">
                  <c:v>52.463999999999999</c:v>
                </c:pt>
                <c:pt idx="47">
                  <c:v>52.239999999999995</c:v>
                </c:pt>
                <c:pt idx="48">
                  <c:v>52.123999999999995</c:v>
                </c:pt>
                <c:pt idx="49">
                  <c:v>52.373999999999995</c:v>
                </c:pt>
                <c:pt idx="50">
                  <c:v>53.569999999999993</c:v>
                </c:pt>
                <c:pt idx="51">
                  <c:v>53.463999999999999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'2014年一覧表（ＮＳＷ）'!$I$2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'2014年一覧表（ＮＳＷ）'!$I$3:$I$54</c:f>
              <c:numCache>
                <c:formatCode>0.000_ </c:formatCode>
                <c:ptCount val="52"/>
                <c:pt idx="0">
                  <c:v>52.497</c:v>
                </c:pt>
                <c:pt idx="1">
                  <c:v>50.924999999999997</c:v>
                </c:pt>
                <c:pt idx="2">
                  <c:v>50.963999999999999</c:v>
                </c:pt>
                <c:pt idx="3">
                  <c:v>50.774999999999999</c:v>
                </c:pt>
                <c:pt idx="4">
                  <c:v>50.597999999999999</c:v>
                </c:pt>
                <c:pt idx="5">
                  <c:v>51.986999999999995</c:v>
                </c:pt>
                <c:pt idx="6">
                  <c:v>53.147999999999996</c:v>
                </c:pt>
                <c:pt idx="7">
                  <c:v>53.445999999999998</c:v>
                </c:pt>
                <c:pt idx="8">
                  <c:v>50.414999999999999</c:v>
                </c:pt>
                <c:pt idx="9">
                  <c:v>52.671999999999997</c:v>
                </c:pt>
                <c:pt idx="10">
                  <c:v>50.317999999999998</c:v>
                </c:pt>
                <c:pt idx="11">
                  <c:v>50.406999999999996</c:v>
                </c:pt>
                <c:pt idx="12">
                  <c:v>50.188000000000002</c:v>
                </c:pt>
                <c:pt idx="13">
                  <c:v>49.721999999999994</c:v>
                </c:pt>
                <c:pt idx="14">
                  <c:v>49.436999999999998</c:v>
                </c:pt>
                <c:pt idx="15">
                  <c:v>49.277000000000001</c:v>
                </c:pt>
                <c:pt idx="16">
                  <c:v>49.216999999999999</c:v>
                </c:pt>
                <c:pt idx="17">
                  <c:v>49.164000000000001</c:v>
                </c:pt>
                <c:pt idx="18">
                  <c:v>49.022999999999996</c:v>
                </c:pt>
                <c:pt idx="19">
                  <c:v>49.189</c:v>
                </c:pt>
                <c:pt idx="20">
                  <c:v>49.254999999999995</c:v>
                </c:pt>
                <c:pt idx="21">
                  <c:v>49.290999999999997</c:v>
                </c:pt>
                <c:pt idx="22">
                  <c:v>49.784999999999997</c:v>
                </c:pt>
                <c:pt idx="23">
                  <c:v>49.732999999999997</c:v>
                </c:pt>
                <c:pt idx="24">
                  <c:v>49.536000000000001</c:v>
                </c:pt>
                <c:pt idx="25">
                  <c:v>49.575000000000003</c:v>
                </c:pt>
                <c:pt idx="26">
                  <c:v>49.51</c:v>
                </c:pt>
                <c:pt idx="27">
                  <c:v>49.424999999999997</c:v>
                </c:pt>
                <c:pt idx="28">
                  <c:v>49.570999999999998</c:v>
                </c:pt>
                <c:pt idx="29">
                  <c:v>49.534999999999997</c:v>
                </c:pt>
                <c:pt idx="30">
                  <c:v>49.477999999999994</c:v>
                </c:pt>
                <c:pt idx="31">
                  <c:v>49.457999999999998</c:v>
                </c:pt>
                <c:pt idx="32">
                  <c:v>49.405999999999999</c:v>
                </c:pt>
                <c:pt idx="33">
                  <c:v>49.376999999999995</c:v>
                </c:pt>
                <c:pt idx="34">
                  <c:v>49.411000000000001</c:v>
                </c:pt>
                <c:pt idx="35">
                  <c:v>49.533000000000001</c:v>
                </c:pt>
                <c:pt idx="36">
                  <c:v>49.708999999999996</c:v>
                </c:pt>
                <c:pt idx="37">
                  <c:v>49.692999999999998</c:v>
                </c:pt>
                <c:pt idx="38">
                  <c:v>49.632999999999996</c:v>
                </c:pt>
                <c:pt idx="39">
                  <c:v>50.168999999999997</c:v>
                </c:pt>
                <c:pt idx="40">
                  <c:v>50.107999999999997</c:v>
                </c:pt>
                <c:pt idx="41">
                  <c:v>50.119</c:v>
                </c:pt>
                <c:pt idx="42">
                  <c:v>50.338000000000001</c:v>
                </c:pt>
                <c:pt idx="43">
                  <c:v>50.305</c:v>
                </c:pt>
                <c:pt idx="44">
                  <c:v>50.231999999999999</c:v>
                </c:pt>
                <c:pt idx="45">
                  <c:v>50.228999999999999</c:v>
                </c:pt>
                <c:pt idx="46">
                  <c:v>49.982999999999997</c:v>
                </c:pt>
                <c:pt idx="47">
                  <c:v>49.988</c:v>
                </c:pt>
                <c:pt idx="48">
                  <c:v>49.920999999999999</c:v>
                </c:pt>
                <c:pt idx="49">
                  <c:v>50.126999999999995</c:v>
                </c:pt>
                <c:pt idx="50">
                  <c:v>50.67</c:v>
                </c:pt>
                <c:pt idx="51">
                  <c:v>50.664999999999999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'2014年一覧表（ＮＳＷ）'!$J$2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'2014年一覧表（ＮＳＷ）'!$J$3:$J$54</c:f>
              <c:numCache>
                <c:formatCode>0.000_ </c:formatCode>
                <c:ptCount val="52"/>
                <c:pt idx="0">
                  <c:v>51.247</c:v>
                </c:pt>
                <c:pt idx="1">
                  <c:v>50.792000000000002</c:v>
                </c:pt>
                <c:pt idx="2">
                  <c:v>50.847999999999999</c:v>
                </c:pt>
                <c:pt idx="3">
                  <c:v>50.72</c:v>
                </c:pt>
                <c:pt idx="4">
                  <c:v>50.756999999999998</c:v>
                </c:pt>
                <c:pt idx="5">
                  <c:v>51.082999999999998</c:v>
                </c:pt>
                <c:pt idx="6">
                  <c:v>51.612000000000002</c:v>
                </c:pt>
                <c:pt idx="7">
                  <c:v>51.640999999999998</c:v>
                </c:pt>
                <c:pt idx="8">
                  <c:v>51.066000000000003</c:v>
                </c:pt>
                <c:pt idx="9">
                  <c:v>51.252000000000002</c:v>
                </c:pt>
                <c:pt idx="10">
                  <c:v>51.036000000000001</c:v>
                </c:pt>
                <c:pt idx="11">
                  <c:v>50.853999999999999</c:v>
                </c:pt>
                <c:pt idx="12">
                  <c:v>50.850999999999999</c:v>
                </c:pt>
                <c:pt idx="13">
                  <c:v>50.411000000000001</c:v>
                </c:pt>
                <c:pt idx="14">
                  <c:v>50.283000000000001</c:v>
                </c:pt>
                <c:pt idx="15">
                  <c:v>50.218000000000004</c:v>
                </c:pt>
                <c:pt idx="16">
                  <c:v>50.1</c:v>
                </c:pt>
                <c:pt idx="17">
                  <c:v>50.27</c:v>
                </c:pt>
                <c:pt idx="18">
                  <c:v>50.231999999999999</c:v>
                </c:pt>
                <c:pt idx="19">
                  <c:v>50.097000000000001</c:v>
                </c:pt>
                <c:pt idx="20">
                  <c:v>50.253</c:v>
                </c:pt>
                <c:pt idx="21">
                  <c:v>50.173000000000002</c:v>
                </c:pt>
                <c:pt idx="22">
                  <c:v>50.489000000000004</c:v>
                </c:pt>
                <c:pt idx="23">
                  <c:v>50.430999999999997</c:v>
                </c:pt>
                <c:pt idx="24">
                  <c:v>50.290999999999997</c:v>
                </c:pt>
                <c:pt idx="25">
                  <c:v>50.358000000000004</c:v>
                </c:pt>
                <c:pt idx="26">
                  <c:v>50.343000000000004</c:v>
                </c:pt>
                <c:pt idx="27">
                  <c:v>50.290999999999997</c:v>
                </c:pt>
                <c:pt idx="28">
                  <c:v>50.296999999999997</c:v>
                </c:pt>
                <c:pt idx="29">
                  <c:v>50.26</c:v>
                </c:pt>
                <c:pt idx="30">
                  <c:v>50.206000000000003</c:v>
                </c:pt>
                <c:pt idx="31">
                  <c:v>50.255000000000003</c:v>
                </c:pt>
                <c:pt idx="32">
                  <c:v>50.210999999999999</c:v>
                </c:pt>
                <c:pt idx="33">
                  <c:v>50.268000000000001</c:v>
                </c:pt>
                <c:pt idx="34">
                  <c:v>50.216000000000001</c:v>
                </c:pt>
                <c:pt idx="35">
                  <c:v>50.27</c:v>
                </c:pt>
                <c:pt idx="36">
                  <c:v>50.372999999999998</c:v>
                </c:pt>
                <c:pt idx="37">
                  <c:v>50.368000000000002</c:v>
                </c:pt>
                <c:pt idx="38">
                  <c:v>50.338999999999999</c:v>
                </c:pt>
                <c:pt idx="39">
                  <c:v>50.667000000000002</c:v>
                </c:pt>
                <c:pt idx="40">
                  <c:v>50.606000000000002</c:v>
                </c:pt>
                <c:pt idx="41">
                  <c:v>50.628999999999998</c:v>
                </c:pt>
                <c:pt idx="42">
                  <c:v>50.673000000000002</c:v>
                </c:pt>
                <c:pt idx="43">
                  <c:v>50.692</c:v>
                </c:pt>
                <c:pt idx="44">
                  <c:v>50.652999999999999</c:v>
                </c:pt>
                <c:pt idx="45">
                  <c:v>50.494</c:v>
                </c:pt>
                <c:pt idx="46">
                  <c:v>50.475999999999999</c:v>
                </c:pt>
                <c:pt idx="47">
                  <c:v>50.545999999999999</c:v>
                </c:pt>
                <c:pt idx="48">
                  <c:v>50.491</c:v>
                </c:pt>
                <c:pt idx="49">
                  <c:v>50.555999999999997</c:v>
                </c:pt>
                <c:pt idx="50">
                  <c:v>50.798000000000002</c:v>
                </c:pt>
                <c:pt idx="51">
                  <c:v>50.89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'2014年一覧表（ＮＳＷ）'!$K$2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'2014年一覧表（ＮＳＷ）'!$K$3:$K$54</c:f>
              <c:numCache>
                <c:formatCode>0.000_ </c:formatCode>
                <c:ptCount val="52"/>
                <c:pt idx="0">
                  <c:v>61.616</c:v>
                </c:pt>
                <c:pt idx="1">
                  <c:v>60.866</c:v>
                </c:pt>
                <c:pt idx="2">
                  <c:v>60.734999999999999</c:v>
                </c:pt>
                <c:pt idx="3">
                  <c:v>60.381</c:v>
                </c:pt>
                <c:pt idx="4">
                  <c:v>60.27</c:v>
                </c:pt>
                <c:pt idx="5">
                  <c:v>60.375</c:v>
                </c:pt>
                <c:pt idx="6">
                  <c:v>61.314999999999998</c:v>
                </c:pt>
                <c:pt idx="7">
                  <c:v>61.113</c:v>
                </c:pt>
                <c:pt idx="8">
                  <c:v>60.620000000000005</c:v>
                </c:pt>
                <c:pt idx="9">
                  <c:v>60.853000000000002</c:v>
                </c:pt>
                <c:pt idx="10">
                  <c:v>60.431000000000004</c:v>
                </c:pt>
                <c:pt idx="11">
                  <c:v>60.451999999999998</c:v>
                </c:pt>
                <c:pt idx="12">
                  <c:v>60.195</c:v>
                </c:pt>
                <c:pt idx="13">
                  <c:v>60.04</c:v>
                </c:pt>
                <c:pt idx="14">
                  <c:v>59.745000000000005</c:v>
                </c:pt>
                <c:pt idx="15">
                  <c:v>59.497</c:v>
                </c:pt>
                <c:pt idx="16">
                  <c:v>59.427</c:v>
                </c:pt>
                <c:pt idx="17">
                  <c:v>59.622</c:v>
                </c:pt>
                <c:pt idx="18">
                  <c:v>59.755000000000003</c:v>
                </c:pt>
                <c:pt idx="19">
                  <c:v>59.45</c:v>
                </c:pt>
                <c:pt idx="20">
                  <c:v>59.564</c:v>
                </c:pt>
                <c:pt idx="21">
                  <c:v>59.581000000000003</c:v>
                </c:pt>
                <c:pt idx="22">
                  <c:v>59.933</c:v>
                </c:pt>
                <c:pt idx="23">
                  <c:v>60.201999999999998</c:v>
                </c:pt>
                <c:pt idx="24">
                  <c:v>59.865000000000002</c:v>
                </c:pt>
                <c:pt idx="25">
                  <c:v>59.965000000000003</c:v>
                </c:pt>
                <c:pt idx="26">
                  <c:v>59.853000000000002</c:v>
                </c:pt>
                <c:pt idx="27">
                  <c:v>59.782000000000004</c:v>
                </c:pt>
                <c:pt idx="28">
                  <c:v>59.683</c:v>
                </c:pt>
                <c:pt idx="29">
                  <c:v>59.582000000000001</c:v>
                </c:pt>
                <c:pt idx="30">
                  <c:v>59.547000000000004</c:v>
                </c:pt>
                <c:pt idx="31">
                  <c:v>59.545000000000002</c:v>
                </c:pt>
                <c:pt idx="32">
                  <c:v>59.402000000000001</c:v>
                </c:pt>
                <c:pt idx="33">
                  <c:v>59.405000000000001</c:v>
                </c:pt>
                <c:pt idx="34">
                  <c:v>59.381</c:v>
                </c:pt>
                <c:pt idx="35">
                  <c:v>59.511000000000003</c:v>
                </c:pt>
                <c:pt idx="36">
                  <c:v>59.707000000000001</c:v>
                </c:pt>
                <c:pt idx="37">
                  <c:v>59.698</c:v>
                </c:pt>
                <c:pt idx="38">
                  <c:v>59.643000000000001</c:v>
                </c:pt>
                <c:pt idx="39">
                  <c:v>59.797000000000004</c:v>
                </c:pt>
                <c:pt idx="40">
                  <c:v>60.228999999999999</c:v>
                </c:pt>
                <c:pt idx="41">
                  <c:v>60.15</c:v>
                </c:pt>
                <c:pt idx="42">
                  <c:v>60.408999999999999</c:v>
                </c:pt>
                <c:pt idx="43">
                  <c:v>60.225000000000001</c:v>
                </c:pt>
                <c:pt idx="44">
                  <c:v>60.125</c:v>
                </c:pt>
                <c:pt idx="45">
                  <c:v>60.213999999999999</c:v>
                </c:pt>
                <c:pt idx="46">
                  <c:v>59.910000000000004</c:v>
                </c:pt>
                <c:pt idx="47">
                  <c:v>60.027000000000001</c:v>
                </c:pt>
                <c:pt idx="48">
                  <c:v>59.884999999999998</c:v>
                </c:pt>
                <c:pt idx="49">
                  <c:v>59.936</c:v>
                </c:pt>
                <c:pt idx="50">
                  <c:v>60.303000000000004</c:v>
                </c:pt>
                <c:pt idx="51">
                  <c:v>60.417999999999999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'2014年一覧表（ＮＳＷ）'!$L$2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'2014年一覧表（ＮＳＷ）'!$L$3:$L$54</c:f>
              <c:numCache>
                <c:formatCode>0.000_ </c:formatCode>
                <c:ptCount val="52"/>
                <c:pt idx="0">
                  <c:v>52.144000000000005</c:v>
                </c:pt>
                <c:pt idx="1">
                  <c:v>51.38</c:v>
                </c:pt>
                <c:pt idx="2">
                  <c:v>51.438000000000002</c:v>
                </c:pt>
                <c:pt idx="3">
                  <c:v>51.2</c:v>
                </c:pt>
                <c:pt idx="4">
                  <c:v>51.168000000000006</c:v>
                </c:pt>
                <c:pt idx="5">
                  <c:v>51.704000000000008</c:v>
                </c:pt>
                <c:pt idx="6">
                  <c:v>52.641000000000005</c:v>
                </c:pt>
                <c:pt idx="7">
                  <c:v>52.506</c:v>
                </c:pt>
                <c:pt idx="8">
                  <c:v>51.808000000000007</c:v>
                </c:pt>
                <c:pt idx="9">
                  <c:v>51.162000000000006</c:v>
                </c:pt>
                <c:pt idx="10">
                  <c:v>51.624000000000002</c:v>
                </c:pt>
                <c:pt idx="11">
                  <c:v>51.454000000000008</c:v>
                </c:pt>
                <c:pt idx="12">
                  <c:v>51.291000000000004</c:v>
                </c:pt>
                <c:pt idx="13">
                  <c:v>50.960999999999999</c:v>
                </c:pt>
                <c:pt idx="14">
                  <c:v>50.622</c:v>
                </c:pt>
                <c:pt idx="15">
                  <c:v>50.535000000000004</c:v>
                </c:pt>
                <c:pt idx="16">
                  <c:v>50.504000000000005</c:v>
                </c:pt>
                <c:pt idx="17">
                  <c:v>50.588000000000008</c:v>
                </c:pt>
                <c:pt idx="18">
                  <c:v>50.588000000000008</c:v>
                </c:pt>
                <c:pt idx="19">
                  <c:v>50.398000000000003</c:v>
                </c:pt>
                <c:pt idx="20">
                  <c:v>50.493000000000002</c:v>
                </c:pt>
                <c:pt idx="21">
                  <c:v>50.49</c:v>
                </c:pt>
                <c:pt idx="22">
                  <c:v>50.938000000000002</c:v>
                </c:pt>
                <c:pt idx="23">
                  <c:v>50.915000000000006</c:v>
                </c:pt>
                <c:pt idx="24">
                  <c:v>50.884</c:v>
                </c:pt>
                <c:pt idx="25">
                  <c:v>50.738</c:v>
                </c:pt>
                <c:pt idx="26">
                  <c:v>50.803000000000004</c:v>
                </c:pt>
                <c:pt idx="27">
                  <c:v>50.600999999999999</c:v>
                </c:pt>
                <c:pt idx="28">
                  <c:v>50.550000000000004</c:v>
                </c:pt>
                <c:pt idx="29">
                  <c:v>50.578000000000003</c:v>
                </c:pt>
                <c:pt idx="30">
                  <c:v>50.561000000000007</c:v>
                </c:pt>
                <c:pt idx="31">
                  <c:v>50.570999999999998</c:v>
                </c:pt>
                <c:pt idx="32">
                  <c:v>50.502000000000002</c:v>
                </c:pt>
                <c:pt idx="33">
                  <c:v>50.481000000000002</c:v>
                </c:pt>
                <c:pt idx="34">
                  <c:v>50.553000000000004</c:v>
                </c:pt>
                <c:pt idx="35">
                  <c:v>50.615000000000002</c:v>
                </c:pt>
                <c:pt idx="36">
                  <c:v>50.791000000000004</c:v>
                </c:pt>
                <c:pt idx="37">
                  <c:v>50.782000000000004</c:v>
                </c:pt>
                <c:pt idx="38">
                  <c:v>50.741</c:v>
                </c:pt>
                <c:pt idx="39">
                  <c:v>51.063000000000002</c:v>
                </c:pt>
                <c:pt idx="40">
                  <c:v>51.094000000000008</c:v>
                </c:pt>
                <c:pt idx="41">
                  <c:v>51.102000000000004</c:v>
                </c:pt>
                <c:pt idx="42">
                  <c:v>51.249000000000002</c:v>
                </c:pt>
                <c:pt idx="43">
                  <c:v>51.222000000000001</c:v>
                </c:pt>
                <c:pt idx="44">
                  <c:v>51.178000000000004</c:v>
                </c:pt>
                <c:pt idx="45">
                  <c:v>51.159000000000006</c:v>
                </c:pt>
                <c:pt idx="46">
                  <c:v>50.944000000000003</c:v>
                </c:pt>
                <c:pt idx="47">
                  <c:v>51.019000000000005</c:v>
                </c:pt>
                <c:pt idx="48">
                  <c:v>50.986000000000004</c:v>
                </c:pt>
                <c:pt idx="49">
                  <c:v>50.989000000000004</c:v>
                </c:pt>
                <c:pt idx="50">
                  <c:v>51.312000000000005</c:v>
                </c:pt>
                <c:pt idx="51">
                  <c:v>51.400000000000006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'2014年一覧表（ＮＳＷ）'!$M$2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'2014年一覧表（ＮＳＷ）'!$M$3:$M$54</c:f>
              <c:numCache>
                <c:formatCode>0.000_ </c:formatCode>
                <c:ptCount val="52"/>
                <c:pt idx="0">
                  <c:v>56.325000000000003</c:v>
                </c:pt>
                <c:pt idx="1">
                  <c:v>55.319000000000003</c:v>
                </c:pt>
                <c:pt idx="2">
                  <c:v>55.204999999999998</c:v>
                </c:pt>
                <c:pt idx="3">
                  <c:v>54.338999999999999</c:v>
                </c:pt>
                <c:pt idx="4">
                  <c:v>54.138999999999996</c:v>
                </c:pt>
                <c:pt idx="5">
                  <c:v>55.489000000000004</c:v>
                </c:pt>
                <c:pt idx="6">
                  <c:v>57.06</c:v>
                </c:pt>
                <c:pt idx="7">
                  <c:v>57.670999999999999</c:v>
                </c:pt>
                <c:pt idx="8">
                  <c:v>55.177</c:v>
                </c:pt>
                <c:pt idx="9">
                  <c:v>56.64</c:v>
                </c:pt>
                <c:pt idx="10">
                  <c:v>54.828000000000003</c:v>
                </c:pt>
                <c:pt idx="11">
                  <c:v>55.524999999999999</c:v>
                </c:pt>
                <c:pt idx="12">
                  <c:v>54.238</c:v>
                </c:pt>
                <c:pt idx="13">
                  <c:v>53.646999999999998</c:v>
                </c:pt>
                <c:pt idx="14">
                  <c:v>53.132999999999996</c:v>
                </c:pt>
                <c:pt idx="15">
                  <c:v>52.863999999999997</c:v>
                </c:pt>
                <c:pt idx="16">
                  <c:v>52.752000000000002</c:v>
                </c:pt>
                <c:pt idx="17">
                  <c:v>52.625</c:v>
                </c:pt>
                <c:pt idx="18">
                  <c:v>52.881</c:v>
                </c:pt>
                <c:pt idx="19">
                  <c:v>52.622999999999998</c:v>
                </c:pt>
                <c:pt idx="20">
                  <c:v>52.838999999999999</c:v>
                </c:pt>
                <c:pt idx="21">
                  <c:v>52.981999999999999</c:v>
                </c:pt>
                <c:pt idx="22">
                  <c:v>54.079000000000001</c:v>
                </c:pt>
                <c:pt idx="23">
                  <c:v>53.988</c:v>
                </c:pt>
                <c:pt idx="24">
                  <c:v>53.47</c:v>
                </c:pt>
                <c:pt idx="25">
                  <c:v>53.652999999999999</c:v>
                </c:pt>
                <c:pt idx="26">
                  <c:v>53.477999999999994</c:v>
                </c:pt>
                <c:pt idx="27">
                  <c:v>53.191000000000003</c:v>
                </c:pt>
                <c:pt idx="28">
                  <c:v>53.1</c:v>
                </c:pt>
                <c:pt idx="29">
                  <c:v>53.006999999999998</c:v>
                </c:pt>
                <c:pt idx="30">
                  <c:v>52.874000000000002</c:v>
                </c:pt>
                <c:pt idx="31">
                  <c:v>52.817</c:v>
                </c:pt>
                <c:pt idx="32">
                  <c:v>52.341999999999999</c:v>
                </c:pt>
                <c:pt idx="33">
                  <c:v>52.695</c:v>
                </c:pt>
                <c:pt idx="34">
                  <c:v>52.89</c:v>
                </c:pt>
                <c:pt idx="35">
                  <c:v>53.1</c:v>
                </c:pt>
                <c:pt idx="36">
                  <c:v>53.769999999999996</c:v>
                </c:pt>
                <c:pt idx="37">
                  <c:v>53.673000000000002</c:v>
                </c:pt>
                <c:pt idx="38">
                  <c:v>53.533999999999999</c:v>
                </c:pt>
                <c:pt idx="39">
                  <c:v>54.403999999999996</c:v>
                </c:pt>
                <c:pt idx="40">
                  <c:v>54.489000000000004</c:v>
                </c:pt>
                <c:pt idx="41">
                  <c:v>54.372</c:v>
                </c:pt>
                <c:pt idx="42">
                  <c:v>55.085999999999999</c:v>
                </c:pt>
                <c:pt idx="43">
                  <c:v>54.703000000000003</c:v>
                </c:pt>
                <c:pt idx="44">
                  <c:v>54.599999999999994</c:v>
                </c:pt>
                <c:pt idx="45">
                  <c:v>54.427</c:v>
                </c:pt>
                <c:pt idx="46">
                  <c:v>54.088999999999999</c:v>
                </c:pt>
                <c:pt idx="47">
                  <c:v>54.103999999999999</c:v>
                </c:pt>
                <c:pt idx="48">
                  <c:v>53.930999999999997</c:v>
                </c:pt>
                <c:pt idx="49">
                  <c:v>54.03</c:v>
                </c:pt>
                <c:pt idx="50">
                  <c:v>54.995999999999995</c:v>
                </c:pt>
                <c:pt idx="51">
                  <c:v>55.099999999999994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'2014年一覧表（ＮＳＷ）'!$N$2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'2014年一覧表（ＮＳＷ）'!$N$3:$N$54</c:f>
              <c:numCache>
                <c:formatCode>0.000_ </c:formatCode>
                <c:ptCount val="52"/>
                <c:pt idx="0">
                  <c:v>52.108000000000004</c:v>
                </c:pt>
                <c:pt idx="1">
                  <c:v>49.986000000000004</c:v>
                </c:pt>
                <c:pt idx="2">
                  <c:v>50.046000000000006</c:v>
                </c:pt>
                <c:pt idx="3">
                  <c:v>49.838000000000001</c:v>
                </c:pt>
                <c:pt idx="4">
                  <c:v>49.650000000000006</c:v>
                </c:pt>
                <c:pt idx="5">
                  <c:v>51.986000000000004</c:v>
                </c:pt>
                <c:pt idx="6">
                  <c:v>53.010000000000005</c:v>
                </c:pt>
                <c:pt idx="7">
                  <c:v>53.344000000000001</c:v>
                </c:pt>
                <c:pt idx="8">
                  <c:v>49.231000000000002</c:v>
                </c:pt>
                <c:pt idx="9">
                  <c:v>50.565000000000005</c:v>
                </c:pt>
                <c:pt idx="10">
                  <c:v>49.175000000000004</c:v>
                </c:pt>
                <c:pt idx="11">
                  <c:v>49.221000000000004</c:v>
                </c:pt>
                <c:pt idx="12">
                  <c:v>49.065000000000005</c:v>
                </c:pt>
                <c:pt idx="13">
                  <c:v>48.681000000000004</c:v>
                </c:pt>
                <c:pt idx="14">
                  <c:v>48.484999999999999</c:v>
                </c:pt>
                <c:pt idx="15">
                  <c:v>48.363</c:v>
                </c:pt>
                <c:pt idx="16">
                  <c:v>48.312000000000005</c:v>
                </c:pt>
                <c:pt idx="17">
                  <c:v>48.471000000000004</c:v>
                </c:pt>
                <c:pt idx="18">
                  <c:v>48.32</c:v>
                </c:pt>
                <c:pt idx="19">
                  <c:v>48.330000000000005</c:v>
                </c:pt>
                <c:pt idx="20">
                  <c:v>48.387</c:v>
                </c:pt>
                <c:pt idx="21">
                  <c:v>48.404000000000003</c:v>
                </c:pt>
                <c:pt idx="22">
                  <c:v>48.805000000000007</c:v>
                </c:pt>
                <c:pt idx="23">
                  <c:v>48.805000000000007</c:v>
                </c:pt>
                <c:pt idx="24">
                  <c:v>48.612000000000002</c:v>
                </c:pt>
                <c:pt idx="25">
                  <c:v>48.67</c:v>
                </c:pt>
                <c:pt idx="26">
                  <c:v>47.602000000000004</c:v>
                </c:pt>
                <c:pt idx="27">
                  <c:v>48.552000000000007</c:v>
                </c:pt>
                <c:pt idx="28">
                  <c:v>48.696000000000005</c:v>
                </c:pt>
                <c:pt idx="29">
                  <c:v>48.657000000000004</c:v>
                </c:pt>
                <c:pt idx="30">
                  <c:v>48.612000000000002</c:v>
                </c:pt>
                <c:pt idx="31">
                  <c:v>48.59</c:v>
                </c:pt>
                <c:pt idx="32">
                  <c:v>48.535000000000004</c:v>
                </c:pt>
                <c:pt idx="33">
                  <c:v>48.522000000000006</c:v>
                </c:pt>
                <c:pt idx="34">
                  <c:v>48.568000000000005</c:v>
                </c:pt>
                <c:pt idx="35">
                  <c:v>48.698</c:v>
                </c:pt>
                <c:pt idx="36">
                  <c:v>48.875</c:v>
                </c:pt>
                <c:pt idx="37">
                  <c:v>48.902000000000001</c:v>
                </c:pt>
                <c:pt idx="38">
                  <c:v>48.834000000000003</c:v>
                </c:pt>
                <c:pt idx="39">
                  <c:v>49.293000000000006</c:v>
                </c:pt>
                <c:pt idx="40">
                  <c:v>49.234999999999999</c:v>
                </c:pt>
                <c:pt idx="41">
                  <c:v>49.297000000000004</c:v>
                </c:pt>
                <c:pt idx="42">
                  <c:v>49.492000000000004</c:v>
                </c:pt>
                <c:pt idx="43">
                  <c:v>49.419000000000004</c:v>
                </c:pt>
                <c:pt idx="44">
                  <c:v>49.371000000000002</c:v>
                </c:pt>
                <c:pt idx="45">
                  <c:v>49.32</c:v>
                </c:pt>
                <c:pt idx="46">
                  <c:v>49.038000000000004</c:v>
                </c:pt>
                <c:pt idx="47">
                  <c:v>49.160000000000004</c:v>
                </c:pt>
                <c:pt idx="48">
                  <c:v>49.078000000000003</c:v>
                </c:pt>
                <c:pt idx="49">
                  <c:v>49.283000000000001</c:v>
                </c:pt>
                <c:pt idx="50">
                  <c:v>49.767000000000003</c:v>
                </c:pt>
                <c:pt idx="51">
                  <c:v>49.752000000000002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'2014年一覧表（ＮＳＷ）'!$O$2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'2014年一覧表（ＮＳＷ）'!$O$3:$O$54</c:f>
              <c:numCache>
                <c:formatCode>General</c:formatCode>
                <c:ptCount val="52"/>
                <c:pt idx="47" formatCode="0.00_ ">
                  <c:v>66.52000000000001</c:v>
                </c:pt>
                <c:pt idx="51" formatCode="0.00_ ">
                  <c:v>66.58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'2014年一覧表（ＮＳＷ）'!$P$2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'2014年一覧表（ＮＳＷ）'!$Q$2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'2014年一覧表（ＮＳＷ）'!$Q$3:$Q$54</c:f>
              <c:numCache>
                <c:formatCode>0.000_ </c:formatCode>
                <c:ptCount val="52"/>
                <c:pt idx="0">
                  <c:v>58.137999999999998</c:v>
                </c:pt>
                <c:pt idx="1">
                  <c:v>54.186999999999998</c:v>
                </c:pt>
                <c:pt idx="2">
                  <c:v>53.078999999999994</c:v>
                </c:pt>
                <c:pt idx="3">
                  <c:v>53.959999999999994</c:v>
                </c:pt>
                <c:pt idx="4">
                  <c:v>54.004999999999995</c:v>
                </c:pt>
                <c:pt idx="5">
                  <c:v>54.471999999999994</c:v>
                </c:pt>
                <c:pt idx="6">
                  <c:v>57.961999999999996</c:v>
                </c:pt>
                <c:pt idx="7">
                  <c:v>58.591999999999999</c:v>
                </c:pt>
                <c:pt idx="8">
                  <c:v>55.454999999999998</c:v>
                </c:pt>
                <c:pt idx="9">
                  <c:v>58.900999999999996</c:v>
                </c:pt>
                <c:pt idx="10">
                  <c:v>54.756</c:v>
                </c:pt>
                <c:pt idx="11">
                  <c:v>55.003999999999998</c:v>
                </c:pt>
                <c:pt idx="12">
                  <c:v>54.882999999999996</c:v>
                </c:pt>
                <c:pt idx="13">
                  <c:v>53.769999999999996</c:v>
                </c:pt>
                <c:pt idx="14">
                  <c:v>53.681999999999995</c:v>
                </c:pt>
                <c:pt idx="15">
                  <c:v>53.655000000000001</c:v>
                </c:pt>
                <c:pt idx="16">
                  <c:v>53.664999999999992</c:v>
                </c:pt>
                <c:pt idx="17">
                  <c:v>54.036000000000001</c:v>
                </c:pt>
                <c:pt idx="18">
                  <c:v>53.706999999999994</c:v>
                </c:pt>
                <c:pt idx="19">
                  <c:v>53.661000000000001</c:v>
                </c:pt>
                <c:pt idx="20">
                  <c:v>53.72</c:v>
                </c:pt>
                <c:pt idx="21">
                  <c:v>53.694999999999993</c:v>
                </c:pt>
                <c:pt idx="22">
                  <c:v>53.813999999999993</c:v>
                </c:pt>
                <c:pt idx="23">
                  <c:v>53.92</c:v>
                </c:pt>
                <c:pt idx="24">
                  <c:v>53.864999999999995</c:v>
                </c:pt>
                <c:pt idx="25">
                  <c:v>53.860999999999997</c:v>
                </c:pt>
                <c:pt idx="26">
                  <c:v>53.863999999999997</c:v>
                </c:pt>
                <c:pt idx="27">
                  <c:v>53.815999999999995</c:v>
                </c:pt>
                <c:pt idx="28">
                  <c:v>53.802999999999997</c:v>
                </c:pt>
                <c:pt idx="29">
                  <c:v>53.784999999999997</c:v>
                </c:pt>
                <c:pt idx="30">
                  <c:v>53.777000000000001</c:v>
                </c:pt>
                <c:pt idx="31">
                  <c:v>53.790999999999997</c:v>
                </c:pt>
                <c:pt idx="32">
                  <c:v>53.73</c:v>
                </c:pt>
                <c:pt idx="33">
                  <c:v>53.744999999999997</c:v>
                </c:pt>
                <c:pt idx="34">
                  <c:v>53.741</c:v>
                </c:pt>
                <c:pt idx="35">
                  <c:v>53.786000000000001</c:v>
                </c:pt>
                <c:pt idx="36">
                  <c:v>53.826999999999998</c:v>
                </c:pt>
                <c:pt idx="37">
                  <c:v>53.809999999999995</c:v>
                </c:pt>
                <c:pt idx="38">
                  <c:v>53.821999999999996</c:v>
                </c:pt>
                <c:pt idx="39">
                  <c:v>54.036000000000001</c:v>
                </c:pt>
                <c:pt idx="40">
                  <c:v>53.961999999999996</c:v>
                </c:pt>
                <c:pt idx="41">
                  <c:v>54.064999999999998</c:v>
                </c:pt>
                <c:pt idx="42">
                  <c:v>54.16</c:v>
                </c:pt>
                <c:pt idx="43">
                  <c:v>54.078999999999994</c:v>
                </c:pt>
                <c:pt idx="44">
                  <c:v>54.076999999999998</c:v>
                </c:pt>
                <c:pt idx="45">
                  <c:v>54.007999999999996</c:v>
                </c:pt>
                <c:pt idx="46">
                  <c:v>53.977999999999994</c:v>
                </c:pt>
                <c:pt idx="47">
                  <c:v>54.114999999999995</c:v>
                </c:pt>
                <c:pt idx="48">
                  <c:v>53.994999999999997</c:v>
                </c:pt>
                <c:pt idx="49">
                  <c:v>54.01</c:v>
                </c:pt>
                <c:pt idx="50">
                  <c:v>54.186999999999998</c:v>
                </c:pt>
                <c:pt idx="51">
                  <c:v>54.214999999999996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'2014年一覧表（ＮＳＷ）'!$R$2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'2014年一覧表（ＮＳＷ）'!$A$3:$A$53</c:f>
              <c:strCache>
                <c:ptCount val="51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</c:strCache>
            </c:strRef>
          </c:cat>
          <c:val>
            <c:numRef>
              <c:f>'2014年一覧表（ＮＳＷ）'!$R$3:$R$54</c:f>
              <c:numCache>
                <c:formatCode>0.000_ </c:formatCode>
                <c:ptCount val="52"/>
                <c:pt idx="0">
                  <c:v>54.863</c:v>
                </c:pt>
                <c:pt idx="1">
                  <c:v>52.567</c:v>
                </c:pt>
                <c:pt idx="2">
                  <c:v>52.247999999999998</c:v>
                </c:pt>
                <c:pt idx="3">
                  <c:v>51.731000000000002</c:v>
                </c:pt>
                <c:pt idx="4">
                  <c:v>51.256999999999998</c:v>
                </c:pt>
                <c:pt idx="5">
                  <c:v>53.628</c:v>
                </c:pt>
                <c:pt idx="6">
                  <c:v>56.129999999999995</c:v>
                </c:pt>
                <c:pt idx="7">
                  <c:v>56.628999999999998</c:v>
                </c:pt>
                <c:pt idx="8">
                  <c:v>49.838999999999999</c:v>
                </c:pt>
                <c:pt idx="9">
                  <c:v>54.507999999999996</c:v>
                </c:pt>
                <c:pt idx="10">
                  <c:v>50.448999999999998</c:v>
                </c:pt>
                <c:pt idx="11">
                  <c:v>50.695</c:v>
                </c:pt>
                <c:pt idx="12">
                  <c:v>50.066000000000003</c:v>
                </c:pt>
                <c:pt idx="13">
                  <c:v>49.364000000000004</c:v>
                </c:pt>
                <c:pt idx="14">
                  <c:v>48.757999999999996</c:v>
                </c:pt>
                <c:pt idx="15">
                  <c:v>48.492999999999995</c:v>
                </c:pt>
                <c:pt idx="16">
                  <c:v>48.423999999999999</c:v>
                </c:pt>
                <c:pt idx="17">
                  <c:v>48.67</c:v>
                </c:pt>
                <c:pt idx="18">
                  <c:v>48.465000000000003</c:v>
                </c:pt>
                <c:pt idx="19">
                  <c:v>48.613</c:v>
                </c:pt>
                <c:pt idx="20">
                  <c:v>48.626000000000005</c:v>
                </c:pt>
                <c:pt idx="21">
                  <c:v>48.533000000000001</c:v>
                </c:pt>
                <c:pt idx="22">
                  <c:v>49.546999999999997</c:v>
                </c:pt>
                <c:pt idx="23">
                  <c:v>49.41</c:v>
                </c:pt>
                <c:pt idx="24">
                  <c:v>48.942999999999998</c:v>
                </c:pt>
                <c:pt idx="25">
                  <c:v>49.034999999999997</c:v>
                </c:pt>
                <c:pt idx="26">
                  <c:v>48.847999999999999</c:v>
                </c:pt>
                <c:pt idx="27">
                  <c:v>48.683</c:v>
                </c:pt>
                <c:pt idx="28">
                  <c:v>49.201000000000001</c:v>
                </c:pt>
                <c:pt idx="29">
                  <c:v>49.893999999999998</c:v>
                </c:pt>
                <c:pt idx="30">
                  <c:v>49.605000000000004</c:v>
                </c:pt>
                <c:pt idx="31">
                  <c:v>49.390999999999998</c:v>
                </c:pt>
                <c:pt idx="32">
                  <c:v>49.097000000000001</c:v>
                </c:pt>
                <c:pt idx="33">
                  <c:v>48.936999999999998</c:v>
                </c:pt>
                <c:pt idx="34">
                  <c:v>49</c:v>
                </c:pt>
                <c:pt idx="35">
                  <c:v>49.394999999999996</c:v>
                </c:pt>
                <c:pt idx="36">
                  <c:v>49.774999999999999</c:v>
                </c:pt>
                <c:pt idx="37">
                  <c:v>49.347999999999999</c:v>
                </c:pt>
                <c:pt idx="38">
                  <c:v>49.162999999999997</c:v>
                </c:pt>
                <c:pt idx="39">
                  <c:v>50.232999999999997</c:v>
                </c:pt>
                <c:pt idx="40">
                  <c:v>50.379999999999995</c:v>
                </c:pt>
                <c:pt idx="41">
                  <c:v>50.322000000000003</c:v>
                </c:pt>
                <c:pt idx="42">
                  <c:v>50.703000000000003</c:v>
                </c:pt>
                <c:pt idx="43">
                  <c:v>50.731000000000002</c:v>
                </c:pt>
                <c:pt idx="44">
                  <c:v>50.564999999999998</c:v>
                </c:pt>
                <c:pt idx="45">
                  <c:v>50.289000000000001</c:v>
                </c:pt>
                <c:pt idx="46">
                  <c:v>50.289000000000001</c:v>
                </c:pt>
                <c:pt idx="47">
                  <c:v>49.831000000000003</c:v>
                </c:pt>
                <c:pt idx="48">
                  <c:v>49.971000000000004</c:v>
                </c:pt>
                <c:pt idx="49">
                  <c:v>50.493000000000002</c:v>
                </c:pt>
                <c:pt idx="50">
                  <c:v>51.768000000000001</c:v>
                </c:pt>
                <c:pt idx="51">
                  <c:v>51.765000000000001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656704"/>
        <c:axId val="261748880"/>
      </c:lineChart>
      <c:catAx>
        <c:axId val="2616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1748880"/>
        <c:crosses val="autoZero"/>
        <c:auto val="1"/>
        <c:lblAlgn val="ctr"/>
        <c:lblOffset val="100"/>
        <c:noMultiLvlLbl val="0"/>
      </c:catAx>
      <c:valAx>
        <c:axId val="261748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26165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2014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</a:t>
            </a:r>
            <a:r>
              <a:rPr lang="ja-JP" altLang="en-US" sz="1800" b="1" i="0" baseline="0"/>
              <a:t>２</a:t>
            </a:r>
            <a:r>
              <a:rPr lang="ja-JP" altLang="ja-JP" sz="1800" b="1" i="0" baseline="0"/>
              <a:t>処分場</a:t>
            </a:r>
            <a:r>
              <a:rPr lang="ja-JP" altLang="en-US" sz="1800" b="1" i="0" baseline="0"/>
              <a:t>　各観測井の</a:t>
            </a:r>
            <a:r>
              <a:rPr lang="ja-JP" altLang="ja-JP" sz="1800" b="1" i="0" baseline="0"/>
              <a:t>塩化イオン濃度グラフ</a:t>
            </a:r>
            <a:r>
              <a:rPr lang="ja-JP" altLang="en-US" sz="1800" b="1" i="0" baseline="0"/>
              <a:t>（</a:t>
            </a:r>
            <a:r>
              <a:rPr lang="en-US" altLang="ja-JP" sz="1800" b="1" i="0" baseline="0"/>
              <a:t>NSW</a:t>
            </a:r>
            <a:r>
              <a:rPr lang="ja-JP" altLang="en-US" sz="1800" b="1" i="0" baseline="0"/>
              <a:t>）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'2014年一覧表（ＮＳＷ）'!$S$3:$S$54</c:f>
              <c:numCache>
                <c:formatCode>General</c:formatCode>
                <c:ptCount val="52"/>
                <c:pt idx="0">
                  <c:v>1100</c:v>
                </c:pt>
                <c:pt idx="1">
                  <c:v>1100</c:v>
                </c:pt>
                <c:pt idx="2">
                  <c:v>1100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1000</c:v>
                </c:pt>
                <c:pt idx="7">
                  <c:v>1400</c:v>
                </c:pt>
                <c:pt idx="8">
                  <c:v>1200</c:v>
                </c:pt>
                <c:pt idx="9">
                  <c:v>1100</c:v>
                </c:pt>
                <c:pt idx="10">
                  <c:v>600</c:v>
                </c:pt>
                <c:pt idx="11">
                  <c:v>700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900</c:v>
                </c:pt>
                <c:pt idx="16">
                  <c:v>800</c:v>
                </c:pt>
                <c:pt idx="17">
                  <c:v>1000</c:v>
                </c:pt>
                <c:pt idx="18">
                  <c:v>1000</c:v>
                </c:pt>
                <c:pt idx="19">
                  <c:v>800</c:v>
                </c:pt>
                <c:pt idx="20">
                  <c:v>950</c:v>
                </c:pt>
                <c:pt idx="21">
                  <c:v>1000</c:v>
                </c:pt>
                <c:pt idx="22">
                  <c:v>1000</c:v>
                </c:pt>
                <c:pt idx="23">
                  <c:v>1100</c:v>
                </c:pt>
                <c:pt idx="24">
                  <c:v>1100</c:v>
                </c:pt>
                <c:pt idx="25">
                  <c:v>1200</c:v>
                </c:pt>
                <c:pt idx="26">
                  <c:v>1200</c:v>
                </c:pt>
                <c:pt idx="27">
                  <c:v>900</c:v>
                </c:pt>
                <c:pt idx="28">
                  <c:v>1000</c:v>
                </c:pt>
                <c:pt idx="29">
                  <c:v>1000</c:v>
                </c:pt>
                <c:pt idx="30">
                  <c:v>1100</c:v>
                </c:pt>
                <c:pt idx="31">
                  <c:v>1100</c:v>
                </c:pt>
                <c:pt idx="32">
                  <c:v>1100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1100</c:v>
                </c:pt>
                <c:pt idx="39">
                  <c:v>1100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1100</c:v>
                </c:pt>
                <c:pt idx="46">
                  <c:v>1100</c:v>
                </c:pt>
                <c:pt idx="47">
                  <c:v>1000</c:v>
                </c:pt>
                <c:pt idx="48">
                  <c:v>1100</c:v>
                </c:pt>
                <c:pt idx="49">
                  <c:v>1100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'2014年一覧表（ＮＳＷ）'!$T$3:$T$54</c:f>
              <c:numCache>
                <c:formatCode>General</c:formatCode>
                <c:ptCount val="52"/>
                <c:pt idx="0">
                  <c:v>600</c:v>
                </c:pt>
                <c:pt idx="1">
                  <c:v>350</c:v>
                </c:pt>
                <c:pt idx="2">
                  <c:v>350</c:v>
                </c:pt>
                <c:pt idx="3">
                  <c:v>380</c:v>
                </c:pt>
                <c:pt idx="4">
                  <c:v>380</c:v>
                </c:pt>
                <c:pt idx="5">
                  <c:v>480</c:v>
                </c:pt>
                <c:pt idx="6">
                  <c:v>450</c:v>
                </c:pt>
                <c:pt idx="7">
                  <c:v>450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380</c:v>
                </c:pt>
                <c:pt idx="12">
                  <c:v>380</c:v>
                </c:pt>
                <c:pt idx="13">
                  <c:v>400</c:v>
                </c:pt>
                <c:pt idx="14">
                  <c:v>400</c:v>
                </c:pt>
                <c:pt idx="15">
                  <c:v>380</c:v>
                </c:pt>
                <c:pt idx="16">
                  <c:v>380</c:v>
                </c:pt>
                <c:pt idx="17">
                  <c:v>380</c:v>
                </c:pt>
                <c:pt idx="18">
                  <c:v>350</c:v>
                </c:pt>
                <c:pt idx="19">
                  <c:v>320</c:v>
                </c:pt>
                <c:pt idx="20">
                  <c:v>320</c:v>
                </c:pt>
                <c:pt idx="21">
                  <c:v>380</c:v>
                </c:pt>
                <c:pt idx="22">
                  <c:v>420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380</c:v>
                </c:pt>
                <c:pt idx="27">
                  <c:v>450</c:v>
                </c:pt>
                <c:pt idx="28">
                  <c:v>400</c:v>
                </c:pt>
                <c:pt idx="29">
                  <c:v>350</c:v>
                </c:pt>
                <c:pt idx="30">
                  <c:v>350</c:v>
                </c:pt>
                <c:pt idx="31">
                  <c:v>350</c:v>
                </c:pt>
                <c:pt idx="32">
                  <c:v>400</c:v>
                </c:pt>
                <c:pt idx="33">
                  <c:v>350</c:v>
                </c:pt>
                <c:pt idx="34">
                  <c:v>350</c:v>
                </c:pt>
                <c:pt idx="35">
                  <c:v>350</c:v>
                </c:pt>
                <c:pt idx="36">
                  <c:v>350</c:v>
                </c:pt>
                <c:pt idx="37">
                  <c:v>320</c:v>
                </c:pt>
                <c:pt idx="38">
                  <c:v>300</c:v>
                </c:pt>
                <c:pt idx="39">
                  <c:v>320</c:v>
                </c:pt>
                <c:pt idx="40">
                  <c:v>300</c:v>
                </c:pt>
                <c:pt idx="41">
                  <c:v>300</c:v>
                </c:pt>
                <c:pt idx="42">
                  <c:v>290</c:v>
                </c:pt>
                <c:pt idx="43">
                  <c:v>300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280</c:v>
                </c:pt>
                <c:pt idx="48">
                  <c:v>280</c:v>
                </c:pt>
                <c:pt idx="49">
                  <c:v>300</c:v>
                </c:pt>
                <c:pt idx="50">
                  <c:v>250</c:v>
                </c:pt>
                <c:pt idx="51">
                  <c:v>250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'2014年一覧表（ＮＳＷ）'!$U$3:$U$54</c:f>
              <c:numCache>
                <c:formatCode>General</c:formatCode>
                <c:ptCount val="52"/>
                <c:pt idx="0">
                  <c:v>600</c:v>
                </c:pt>
                <c:pt idx="1">
                  <c:v>600</c:v>
                </c:pt>
                <c:pt idx="2">
                  <c:v>550</c:v>
                </c:pt>
                <c:pt idx="3">
                  <c:v>600</c:v>
                </c:pt>
                <c:pt idx="4">
                  <c:v>500</c:v>
                </c:pt>
                <c:pt idx="5">
                  <c:v>600</c:v>
                </c:pt>
                <c:pt idx="6">
                  <c:v>450</c:v>
                </c:pt>
                <c:pt idx="7">
                  <c:v>600</c:v>
                </c:pt>
                <c:pt idx="8">
                  <c:v>500</c:v>
                </c:pt>
                <c:pt idx="9">
                  <c:v>500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450</c:v>
                </c:pt>
                <c:pt idx="14">
                  <c:v>500</c:v>
                </c:pt>
                <c:pt idx="15">
                  <c:v>550</c:v>
                </c:pt>
                <c:pt idx="16">
                  <c:v>70</c:v>
                </c:pt>
                <c:pt idx="17">
                  <c:v>400</c:v>
                </c:pt>
                <c:pt idx="18">
                  <c:v>600</c:v>
                </c:pt>
                <c:pt idx="19">
                  <c:v>110</c:v>
                </c:pt>
                <c:pt idx="20">
                  <c:v>450</c:v>
                </c:pt>
                <c:pt idx="21">
                  <c:v>480</c:v>
                </c:pt>
                <c:pt idx="22">
                  <c:v>450</c:v>
                </c:pt>
                <c:pt idx="23">
                  <c:v>500</c:v>
                </c:pt>
                <c:pt idx="24">
                  <c:v>580</c:v>
                </c:pt>
                <c:pt idx="25">
                  <c:v>450</c:v>
                </c:pt>
                <c:pt idx="26">
                  <c:v>500</c:v>
                </c:pt>
                <c:pt idx="27">
                  <c:v>350</c:v>
                </c:pt>
                <c:pt idx="28">
                  <c:v>500</c:v>
                </c:pt>
                <c:pt idx="29">
                  <c:v>350</c:v>
                </c:pt>
                <c:pt idx="30">
                  <c:v>500</c:v>
                </c:pt>
                <c:pt idx="31">
                  <c:v>500</c:v>
                </c:pt>
                <c:pt idx="32">
                  <c:v>600</c:v>
                </c:pt>
                <c:pt idx="33">
                  <c:v>150</c:v>
                </c:pt>
                <c:pt idx="34">
                  <c:v>400</c:v>
                </c:pt>
                <c:pt idx="35">
                  <c:v>400</c:v>
                </c:pt>
                <c:pt idx="36">
                  <c:v>150</c:v>
                </c:pt>
                <c:pt idx="37">
                  <c:v>480</c:v>
                </c:pt>
                <c:pt idx="38">
                  <c:v>450</c:v>
                </c:pt>
                <c:pt idx="39">
                  <c:v>500</c:v>
                </c:pt>
                <c:pt idx="40">
                  <c:v>250</c:v>
                </c:pt>
                <c:pt idx="41">
                  <c:v>250</c:v>
                </c:pt>
                <c:pt idx="42">
                  <c:v>130</c:v>
                </c:pt>
                <c:pt idx="43">
                  <c:v>150</c:v>
                </c:pt>
                <c:pt idx="44">
                  <c:v>150</c:v>
                </c:pt>
                <c:pt idx="45">
                  <c:v>180</c:v>
                </c:pt>
                <c:pt idx="46">
                  <c:v>400</c:v>
                </c:pt>
                <c:pt idx="47">
                  <c:v>320</c:v>
                </c:pt>
                <c:pt idx="48">
                  <c:v>250</c:v>
                </c:pt>
                <c:pt idx="49">
                  <c:v>300</c:v>
                </c:pt>
                <c:pt idx="50">
                  <c:v>220</c:v>
                </c:pt>
                <c:pt idx="51">
                  <c:v>250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'2014年一覧表（ＮＳＷ）'!$V$3:$V$54</c:f>
              <c:numCache>
                <c:formatCode>General</c:formatCode>
                <c:ptCount val="52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30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18</c:v>
                </c:pt>
                <c:pt idx="15">
                  <c:v>30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25</c:v>
                </c:pt>
                <c:pt idx="20">
                  <c:v>18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25</c:v>
                </c:pt>
                <c:pt idx="25">
                  <c:v>25</c:v>
                </c:pt>
                <c:pt idx="26">
                  <c:v>22</c:v>
                </c:pt>
                <c:pt idx="27">
                  <c:v>40</c:v>
                </c:pt>
                <c:pt idx="28">
                  <c:v>50</c:v>
                </c:pt>
                <c:pt idx="29">
                  <c:v>40</c:v>
                </c:pt>
                <c:pt idx="30">
                  <c:v>40</c:v>
                </c:pt>
                <c:pt idx="31">
                  <c:v>30</c:v>
                </c:pt>
                <c:pt idx="32">
                  <c:v>30</c:v>
                </c:pt>
                <c:pt idx="33">
                  <c:v>40</c:v>
                </c:pt>
                <c:pt idx="34">
                  <c:v>20</c:v>
                </c:pt>
                <c:pt idx="35">
                  <c:v>18</c:v>
                </c:pt>
                <c:pt idx="36">
                  <c:v>15</c:v>
                </c:pt>
                <c:pt idx="37">
                  <c:v>22</c:v>
                </c:pt>
                <c:pt idx="38">
                  <c:v>35</c:v>
                </c:pt>
                <c:pt idx="39">
                  <c:v>40</c:v>
                </c:pt>
                <c:pt idx="40">
                  <c:v>40</c:v>
                </c:pt>
                <c:pt idx="41">
                  <c:v>45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50</c:v>
                </c:pt>
                <c:pt idx="46">
                  <c:v>60</c:v>
                </c:pt>
                <c:pt idx="47">
                  <c:v>60</c:v>
                </c:pt>
                <c:pt idx="48">
                  <c:v>65</c:v>
                </c:pt>
                <c:pt idx="49">
                  <c:v>75</c:v>
                </c:pt>
                <c:pt idx="50">
                  <c:v>70</c:v>
                </c:pt>
                <c:pt idx="51">
                  <c:v>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'2014年一覧表（ＮＳＷ）'!$W$3:$W$54</c:f>
              <c:numCache>
                <c:formatCode>General</c:formatCode>
                <c:ptCount val="52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'2014年一覧表（ＮＳＷ）'!$X$3:$X$54</c:f>
              <c:numCache>
                <c:formatCode>General</c:formatCode>
                <c:ptCount val="52"/>
                <c:pt idx="0">
                  <c:v>800</c:v>
                </c:pt>
                <c:pt idx="1">
                  <c:v>800</c:v>
                </c:pt>
                <c:pt idx="2">
                  <c:v>700</c:v>
                </c:pt>
                <c:pt idx="3">
                  <c:v>800</c:v>
                </c:pt>
                <c:pt idx="4">
                  <c:v>700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800</c:v>
                </c:pt>
                <c:pt idx="18">
                  <c:v>800</c:v>
                </c:pt>
                <c:pt idx="19">
                  <c:v>700</c:v>
                </c:pt>
                <c:pt idx="20">
                  <c:v>700</c:v>
                </c:pt>
                <c:pt idx="21">
                  <c:v>800</c:v>
                </c:pt>
                <c:pt idx="22">
                  <c:v>700</c:v>
                </c:pt>
                <c:pt idx="23">
                  <c:v>750</c:v>
                </c:pt>
                <c:pt idx="24">
                  <c:v>700</c:v>
                </c:pt>
                <c:pt idx="25">
                  <c:v>750</c:v>
                </c:pt>
                <c:pt idx="26">
                  <c:v>780</c:v>
                </c:pt>
                <c:pt idx="27">
                  <c:v>700</c:v>
                </c:pt>
                <c:pt idx="28">
                  <c:v>780</c:v>
                </c:pt>
                <c:pt idx="29">
                  <c:v>700</c:v>
                </c:pt>
                <c:pt idx="30">
                  <c:v>800</c:v>
                </c:pt>
                <c:pt idx="31">
                  <c:v>800</c:v>
                </c:pt>
                <c:pt idx="32">
                  <c:v>800</c:v>
                </c:pt>
                <c:pt idx="33">
                  <c:v>800</c:v>
                </c:pt>
                <c:pt idx="34">
                  <c:v>800</c:v>
                </c:pt>
                <c:pt idx="35">
                  <c:v>850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900</c:v>
                </c:pt>
                <c:pt idx="40">
                  <c:v>900</c:v>
                </c:pt>
                <c:pt idx="41">
                  <c:v>900</c:v>
                </c:pt>
                <c:pt idx="42">
                  <c:v>800</c:v>
                </c:pt>
                <c:pt idx="43">
                  <c:v>800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820</c:v>
                </c:pt>
                <c:pt idx="48">
                  <c:v>800</c:v>
                </c:pt>
                <c:pt idx="49">
                  <c:v>800</c:v>
                </c:pt>
                <c:pt idx="50">
                  <c:v>800</c:v>
                </c:pt>
                <c:pt idx="51">
                  <c:v>800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'2014年一覧表（ＮＳＷ）'!$Y$2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'2014年一覧表（ＮＳＷ）'!$Y$3:$Y$54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20</c:v>
                </c:pt>
                <c:pt idx="7">
                  <c:v>30</c:v>
                </c:pt>
                <c:pt idx="8">
                  <c:v>20</c:v>
                </c:pt>
                <c:pt idx="9">
                  <c:v>25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22</c:v>
                </c:pt>
                <c:pt idx="15">
                  <c:v>22</c:v>
                </c:pt>
                <c:pt idx="16">
                  <c:v>25</c:v>
                </c:pt>
                <c:pt idx="17">
                  <c:v>40</c:v>
                </c:pt>
                <c:pt idx="18">
                  <c:v>30</c:v>
                </c:pt>
                <c:pt idx="19">
                  <c:v>30</c:v>
                </c:pt>
                <c:pt idx="20">
                  <c:v>25</c:v>
                </c:pt>
                <c:pt idx="21">
                  <c:v>25</c:v>
                </c:pt>
                <c:pt idx="22">
                  <c:v>20</c:v>
                </c:pt>
                <c:pt idx="23">
                  <c:v>22</c:v>
                </c:pt>
                <c:pt idx="24">
                  <c:v>30</c:v>
                </c:pt>
                <c:pt idx="25">
                  <c:v>22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22</c:v>
                </c:pt>
                <c:pt idx="32">
                  <c:v>25</c:v>
                </c:pt>
                <c:pt idx="33">
                  <c:v>30</c:v>
                </c:pt>
                <c:pt idx="34">
                  <c:v>40</c:v>
                </c:pt>
                <c:pt idx="35">
                  <c:v>22</c:v>
                </c:pt>
                <c:pt idx="36">
                  <c:v>25</c:v>
                </c:pt>
                <c:pt idx="37">
                  <c:v>22</c:v>
                </c:pt>
                <c:pt idx="38">
                  <c:v>22</c:v>
                </c:pt>
                <c:pt idx="39">
                  <c:v>90</c:v>
                </c:pt>
                <c:pt idx="40">
                  <c:v>25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18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'2014年一覧表（ＮＳＷ）'!$Z$2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'2014年一覧表（ＮＳＷ）'!$Z$3:$Z$54</c:f>
              <c:numCache>
                <c:formatCode>General</c:formatCode>
                <c:ptCount val="52"/>
                <c:pt idx="0">
                  <c:v>60</c:v>
                </c:pt>
                <c:pt idx="1">
                  <c:v>50</c:v>
                </c:pt>
                <c:pt idx="2">
                  <c:v>35</c:v>
                </c:pt>
                <c:pt idx="3">
                  <c:v>35</c:v>
                </c:pt>
                <c:pt idx="4">
                  <c:v>25</c:v>
                </c:pt>
                <c:pt idx="5">
                  <c:v>40</c:v>
                </c:pt>
                <c:pt idx="6">
                  <c:v>20</c:v>
                </c:pt>
                <c:pt idx="7">
                  <c:v>50</c:v>
                </c:pt>
                <c:pt idx="8">
                  <c:v>40</c:v>
                </c:pt>
                <c:pt idx="9">
                  <c:v>50</c:v>
                </c:pt>
                <c:pt idx="10">
                  <c:v>35</c:v>
                </c:pt>
                <c:pt idx="11">
                  <c:v>50</c:v>
                </c:pt>
                <c:pt idx="12">
                  <c:v>25</c:v>
                </c:pt>
                <c:pt idx="13">
                  <c:v>22</c:v>
                </c:pt>
                <c:pt idx="14">
                  <c:v>18</c:v>
                </c:pt>
                <c:pt idx="15">
                  <c:v>12</c:v>
                </c:pt>
                <c:pt idx="16">
                  <c:v>10</c:v>
                </c:pt>
                <c:pt idx="17">
                  <c:v>25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12</c:v>
                </c:pt>
                <c:pt idx="35">
                  <c:v>40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'2014年一覧表（ＮＳＷ）'!$AA$2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'2014年一覧表（ＮＳＷ）'!$AA$3:$AA$54</c:f>
              <c:numCache>
                <c:formatCode>General</c:formatCode>
                <c:ptCount val="52"/>
                <c:pt idx="0">
                  <c:v>8</c:v>
                </c:pt>
                <c:pt idx="1">
                  <c:v>38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10</c:v>
                </c:pt>
                <c:pt idx="48">
                  <c:v>6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'2014年一覧表（ＮＳＷ）'!$AB$2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'2014年一覧表（ＮＳＷ）'!$AB$3:$AB$54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15</c:v>
                </c:pt>
                <c:pt idx="38">
                  <c:v>10</c:v>
                </c:pt>
                <c:pt idx="39">
                  <c:v>8</c:v>
                </c:pt>
                <c:pt idx="40">
                  <c:v>20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15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10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'2014年一覧表（ＮＳＷ）'!$AC$2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'2014年一覧表（ＮＳＷ）'!$AC$3:$AC$54</c:f>
              <c:numCache>
                <c:formatCode>General</c:formatCode>
                <c:ptCount val="52"/>
                <c:pt idx="0">
                  <c:v>18</c:v>
                </c:pt>
                <c:pt idx="1">
                  <c:v>15</c:v>
                </c:pt>
                <c:pt idx="2">
                  <c:v>15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12</c:v>
                </c:pt>
                <c:pt idx="9">
                  <c:v>18</c:v>
                </c:pt>
                <c:pt idx="10">
                  <c:v>15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18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12</c:v>
                </c:pt>
                <c:pt idx="36">
                  <c:v>20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'2014年一覧表（ＮＳＷ）'!$AD$2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'2014年一覧表（ＮＳＷ）'!$AD$3:$AD$54</c:f>
              <c:numCache>
                <c:formatCode>General</c:formatCode>
                <c:ptCount val="52"/>
                <c:pt idx="0">
                  <c:v>380</c:v>
                </c:pt>
                <c:pt idx="1">
                  <c:v>350</c:v>
                </c:pt>
                <c:pt idx="2">
                  <c:v>200</c:v>
                </c:pt>
                <c:pt idx="3">
                  <c:v>160</c:v>
                </c:pt>
                <c:pt idx="4">
                  <c:v>90</c:v>
                </c:pt>
                <c:pt idx="5">
                  <c:v>150</c:v>
                </c:pt>
                <c:pt idx="6">
                  <c:v>200</c:v>
                </c:pt>
                <c:pt idx="7">
                  <c:v>350</c:v>
                </c:pt>
                <c:pt idx="8">
                  <c:v>300</c:v>
                </c:pt>
                <c:pt idx="9">
                  <c:v>300</c:v>
                </c:pt>
                <c:pt idx="10">
                  <c:v>350</c:v>
                </c:pt>
                <c:pt idx="11">
                  <c:v>300</c:v>
                </c:pt>
                <c:pt idx="12">
                  <c:v>280</c:v>
                </c:pt>
                <c:pt idx="13">
                  <c:v>350</c:v>
                </c:pt>
                <c:pt idx="14">
                  <c:v>400</c:v>
                </c:pt>
                <c:pt idx="15">
                  <c:v>380</c:v>
                </c:pt>
                <c:pt idx="16">
                  <c:v>400</c:v>
                </c:pt>
                <c:pt idx="17">
                  <c:v>350</c:v>
                </c:pt>
                <c:pt idx="18">
                  <c:v>320</c:v>
                </c:pt>
                <c:pt idx="19">
                  <c:v>350</c:v>
                </c:pt>
                <c:pt idx="20">
                  <c:v>300</c:v>
                </c:pt>
                <c:pt idx="21">
                  <c:v>350</c:v>
                </c:pt>
                <c:pt idx="22">
                  <c:v>300</c:v>
                </c:pt>
                <c:pt idx="23">
                  <c:v>380</c:v>
                </c:pt>
                <c:pt idx="24">
                  <c:v>320</c:v>
                </c:pt>
                <c:pt idx="25">
                  <c:v>350</c:v>
                </c:pt>
                <c:pt idx="26">
                  <c:v>320</c:v>
                </c:pt>
                <c:pt idx="27">
                  <c:v>300</c:v>
                </c:pt>
                <c:pt idx="28">
                  <c:v>300</c:v>
                </c:pt>
                <c:pt idx="29">
                  <c:v>280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280</c:v>
                </c:pt>
                <c:pt idx="35">
                  <c:v>300</c:v>
                </c:pt>
                <c:pt idx="36">
                  <c:v>280</c:v>
                </c:pt>
                <c:pt idx="37">
                  <c:v>280</c:v>
                </c:pt>
                <c:pt idx="38">
                  <c:v>280</c:v>
                </c:pt>
                <c:pt idx="39">
                  <c:v>250</c:v>
                </c:pt>
                <c:pt idx="40">
                  <c:v>280</c:v>
                </c:pt>
                <c:pt idx="41">
                  <c:v>250</c:v>
                </c:pt>
                <c:pt idx="42">
                  <c:v>250</c:v>
                </c:pt>
                <c:pt idx="43">
                  <c:v>220</c:v>
                </c:pt>
                <c:pt idx="44">
                  <c:v>250</c:v>
                </c:pt>
                <c:pt idx="45">
                  <c:v>250</c:v>
                </c:pt>
                <c:pt idx="46">
                  <c:v>220</c:v>
                </c:pt>
                <c:pt idx="47">
                  <c:v>250</c:v>
                </c:pt>
                <c:pt idx="48">
                  <c:v>230</c:v>
                </c:pt>
                <c:pt idx="49">
                  <c:v>220</c:v>
                </c:pt>
                <c:pt idx="50">
                  <c:v>220</c:v>
                </c:pt>
                <c:pt idx="51">
                  <c:v>200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'2014年一覧表（ＮＳＷ）'!$AE$2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'2014年一覧表（ＮＳＷ）'!$AE$3:$AE$54</c:f>
              <c:numCache>
                <c:formatCode>General</c:formatCode>
                <c:ptCount val="52"/>
                <c:pt idx="51">
                  <c:v>1400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'2014年一覧表（ＮＳＷ）'!$AF$2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'2014年一覧表（ＮＳＷ）'!$AF$3:$AF$54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'2014年一覧表（ＮＳＷ）'!$AG$2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'2014年一覧表（ＮＳＷ）'!$AG$3:$AG$54</c:f>
              <c:numCache>
                <c:formatCode>General</c:formatCode>
                <c:ptCount val="52"/>
                <c:pt idx="0">
                  <c:v>18</c:v>
                </c:pt>
                <c:pt idx="1">
                  <c:v>15</c:v>
                </c:pt>
                <c:pt idx="2">
                  <c:v>15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18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20</c:v>
                </c:pt>
                <c:pt idx="29">
                  <c:v>18</c:v>
                </c:pt>
                <c:pt idx="30">
                  <c:v>15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12</c:v>
                </c:pt>
                <c:pt idx="49">
                  <c:v>12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'2014年一覧表（ＮＳＷ）'!$AH$2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'2014年一覧表（ＮＳＷ）'!$A$3:$A$54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'2014年一覧表（ＮＳＷ）'!$AH$3:$AH$54</c:f>
              <c:numCache>
                <c:formatCode>General</c:formatCode>
                <c:ptCount val="52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320</c:v>
                </c:pt>
                <c:pt idx="4">
                  <c:v>300</c:v>
                </c:pt>
                <c:pt idx="5">
                  <c:v>400</c:v>
                </c:pt>
                <c:pt idx="6">
                  <c:v>320</c:v>
                </c:pt>
                <c:pt idx="7">
                  <c:v>320</c:v>
                </c:pt>
                <c:pt idx="8">
                  <c:v>300</c:v>
                </c:pt>
                <c:pt idx="9">
                  <c:v>300</c:v>
                </c:pt>
                <c:pt idx="10">
                  <c:v>280</c:v>
                </c:pt>
                <c:pt idx="11">
                  <c:v>280</c:v>
                </c:pt>
                <c:pt idx="12">
                  <c:v>400</c:v>
                </c:pt>
                <c:pt idx="13">
                  <c:v>320</c:v>
                </c:pt>
                <c:pt idx="14">
                  <c:v>300</c:v>
                </c:pt>
                <c:pt idx="15">
                  <c:v>400</c:v>
                </c:pt>
                <c:pt idx="16">
                  <c:v>400</c:v>
                </c:pt>
                <c:pt idx="17">
                  <c:v>350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350</c:v>
                </c:pt>
                <c:pt idx="22">
                  <c:v>320</c:v>
                </c:pt>
                <c:pt idx="23">
                  <c:v>280</c:v>
                </c:pt>
                <c:pt idx="24">
                  <c:v>300</c:v>
                </c:pt>
                <c:pt idx="25">
                  <c:v>350</c:v>
                </c:pt>
                <c:pt idx="26">
                  <c:v>320</c:v>
                </c:pt>
                <c:pt idx="27">
                  <c:v>320</c:v>
                </c:pt>
                <c:pt idx="28">
                  <c:v>350</c:v>
                </c:pt>
                <c:pt idx="29">
                  <c:v>300</c:v>
                </c:pt>
                <c:pt idx="30">
                  <c:v>300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380</c:v>
                </c:pt>
                <c:pt idx="37">
                  <c:v>400</c:v>
                </c:pt>
                <c:pt idx="38">
                  <c:v>400</c:v>
                </c:pt>
                <c:pt idx="39">
                  <c:v>450</c:v>
                </c:pt>
                <c:pt idx="40">
                  <c:v>300</c:v>
                </c:pt>
                <c:pt idx="41">
                  <c:v>200</c:v>
                </c:pt>
                <c:pt idx="42">
                  <c:v>250</c:v>
                </c:pt>
                <c:pt idx="43">
                  <c:v>230</c:v>
                </c:pt>
                <c:pt idx="44">
                  <c:v>250</c:v>
                </c:pt>
                <c:pt idx="45">
                  <c:v>300</c:v>
                </c:pt>
                <c:pt idx="46">
                  <c:v>300</c:v>
                </c:pt>
                <c:pt idx="47">
                  <c:v>250</c:v>
                </c:pt>
                <c:pt idx="48">
                  <c:v>300</c:v>
                </c:pt>
                <c:pt idx="49">
                  <c:v>300</c:v>
                </c:pt>
                <c:pt idx="50">
                  <c:v>280</c:v>
                </c:pt>
                <c:pt idx="5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282176"/>
        <c:axId val="261834728"/>
      </c:lineChart>
      <c:catAx>
        <c:axId val="26328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1834728"/>
        <c:crosses val="autoZero"/>
        <c:auto val="1"/>
        <c:lblAlgn val="ctr"/>
        <c:lblOffset val="100"/>
        <c:noMultiLvlLbl val="0"/>
      </c:catAx>
      <c:valAx>
        <c:axId val="261834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328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2014</a:t>
            </a:r>
            <a:r>
              <a:rPr lang="ja-JP" altLang="ja-JP" sz="1800" b="1" i="0" baseline="0"/>
              <a:t>年大塚山第</a:t>
            </a:r>
            <a:r>
              <a:rPr lang="ja-JP" altLang="en-US" sz="1800" b="1" i="0" baseline="0"/>
              <a:t>２処分場　各観測井の地下水位グラフ（全井戸）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'2014年全井戸集計表'!$E$3:$E$54</c:f>
              <c:numCache>
                <c:formatCode>0.000_ </c:formatCode>
                <c:ptCount val="52"/>
                <c:pt idx="0">
                  <c:v>55.334999999999994</c:v>
                </c:pt>
                <c:pt idx="1">
                  <c:v>54.965999999999994</c:v>
                </c:pt>
                <c:pt idx="2">
                  <c:v>54.936999999999998</c:v>
                </c:pt>
                <c:pt idx="3">
                  <c:v>54.75</c:v>
                </c:pt>
                <c:pt idx="4">
                  <c:v>54.378999999999998</c:v>
                </c:pt>
                <c:pt idx="5">
                  <c:v>54.492999999999995</c:v>
                </c:pt>
                <c:pt idx="6">
                  <c:v>55.705999999999996</c:v>
                </c:pt>
                <c:pt idx="7">
                  <c:v>56.155999999999999</c:v>
                </c:pt>
                <c:pt idx="8">
                  <c:v>56.204000000000001</c:v>
                </c:pt>
                <c:pt idx="9">
                  <c:v>56.495999999999995</c:v>
                </c:pt>
                <c:pt idx="10">
                  <c:v>55.780999999999999</c:v>
                </c:pt>
                <c:pt idx="11">
                  <c:v>56.173999999999999</c:v>
                </c:pt>
                <c:pt idx="12">
                  <c:v>55.588999999999999</c:v>
                </c:pt>
                <c:pt idx="13">
                  <c:v>55.354999999999997</c:v>
                </c:pt>
                <c:pt idx="14">
                  <c:v>54.966999999999999</c:v>
                </c:pt>
                <c:pt idx="15">
                  <c:v>53.888999999999996</c:v>
                </c:pt>
                <c:pt idx="16">
                  <c:v>53.718999999999994</c:v>
                </c:pt>
                <c:pt idx="17">
                  <c:v>53.756</c:v>
                </c:pt>
                <c:pt idx="18">
                  <c:v>53.512</c:v>
                </c:pt>
                <c:pt idx="19">
                  <c:v>53.620999999999995</c:v>
                </c:pt>
                <c:pt idx="20">
                  <c:v>53.673999999999999</c:v>
                </c:pt>
                <c:pt idx="21">
                  <c:v>53.822000000000003</c:v>
                </c:pt>
                <c:pt idx="22">
                  <c:v>54.125</c:v>
                </c:pt>
                <c:pt idx="23">
                  <c:v>54.845999999999997</c:v>
                </c:pt>
                <c:pt idx="24">
                  <c:v>54.845999999999997</c:v>
                </c:pt>
                <c:pt idx="25">
                  <c:v>54.381</c:v>
                </c:pt>
                <c:pt idx="26">
                  <c:v>54.37</c:v>
                </c:pt>
                <c:pt idx="27">
                  <c:v>54.084999999999994</c:v>
                </c:pt>
                <c:pt idx="28">
                  <c:v>54.146999999999998</c:v>
                </c:pt>
                <c:pt idx="29">
                  <c:v>54.08</c:v>
                </c:pt>
                <c:pt idx="30">
                  <c:v>53.783000000000001</c:v>
                </c:pt>
                <c:pt idx="31">
                  <c:v>53.677</c:v>
                </c:pt>
                <c:pt idx="32">
                  <c:v>53.668999999999997</c:v>
                </c:pt>
                <c:pt idx="33">
                  <c:v>53.504999999999995</c:v>
                </c:pt>
                <c:pt idx="34">
                  <c:v>53.647999999999996</c:v>
                </c:pt>
                <c:pt idx="35">
                  <c:v>53.540999999999997</c:v>
                </c:pt>
                <c:pt idx="36">
                  <c:v>53.864999999999995</c:v>
                </c:pt>
                <c:pt idx="37">
                  <c:v>54.072000000000003</c:v>
                </c:pt>
                <c:pt idx="38">
                  <c:v>54.024000000000001</c:v>
                </c:pt>
                <c:pt idx="39">
                  <c:v>54.256</c:v>
                </c:pt>
                <c:pt idx="40">
                  <c:v>54.853999999999999</c:v>
                </c:pt>
                <c:pt idx="41">
                  <c:v>54.802</c:v>
                </c:pt>
                <c:pt idx="42">
                  <c:v>55.058999999999997</c:v>
                </c:pt>
                <c:pt idx="43">
                  <c:v>54.997999999999998</c:v>
                </c:pt>
                <c:pt idx="44">
                  <c:v>54.818999999999996</c:v>
                </c:pt>
                <c:pt idx="45">
                  <c:v>54.878999999999998</c:v>
                </c:pt>
                <c:pt idx="46">
                  <c:v>54.963999999999999</c:v>
                </c:pt>
                <c:pt idx="47">
                  <c:v>54.250999999999998</c:v>
                </c:pt>
                <c:pt idx="48">
                  <c:v>54.463999999999999</c:v>
                </c:pt>
                <c:pt idx="49">
                  <c:v>54.385999999999996</c:v>
                </c:pt>
                <c:pt idx="50">
                  <c:v>54.863999999999997</c:v>
                </c:pt>
                <c:pt idx="51">
                  <c:v>55.054000000000002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'2014年全井戸集計表'!$F$3:$F$54</c:f>
              <c:numCache>
                <c:formatCode>0.000_ </c:formatCode>
                <c:ptCount val="52"/>
                <c:pt idx="0">
                  <c:v>54.792000000000002</c:v>
                </c:pt>
                <c:pt idx="1">
                  <c:v>53.335999999999999</c:v>
                </c:pt>
                <c:pt idx="2">
                  <c:v>53.311999999999998</c:v>
                </c:pt>
                <c:pt idx="3">
                  <c:v>51.626000000000005</c:v>
                </c:pt>
                <c:pt idx="4">
                  <c:v>51.448000000000008</c:v>
                </c:pt>
                <c:pt idx="5">
                  <c:v>53.738</c:v>
                </c:pt>
                <c:pt idx="6">
                  <c:v>56.082999999999998</c:v>
                </c:pt>
                <c:pt idx="7">
                  <c:v>57.296000000000006</c:v>
                </c:pt>
                <c:pt idx="8">
                  <c:v>53.387</c:v>
                </c:pt>
                <c:pt idx="9">
                  <c:v>55.291000000000004</c:v>
                </c:pt>
                <c:pt idx="10">
                  <c:v>51.876000000000005</c:v>
                </c:pt>
                <c:pt idx="11">
                  <c:v>53.210999999999999</c:v>
                </c:pt>
                <c:pt idx="12">
                  <c:v>50.766000000000005</c:v>
                </c:pt>
                <c:pt idx="13">
                  <c:v>50.293000000000006</c:v>
                </c:pt>
                <c:pt idx="14">
                  <c:v>49.963999999999999</c:v>
                </c:pt>
                <c:pt idx="15">
                  <c:v>49.686999999999998</c:v>
                </c:pt>
                <c:pt idx="16">
                  <c:v>49.623000000000005</c:v>
                </c:pt>
                <c:pt idx="17">
                  <c:v>49.36</c:v>
                </c:pt>
                <c:pt idx="18">
                  <c:v>49.605000000000004</c:v>
                </c:pt>
                <c:pt idx="19">
                  <c:v>49.468000000000004</c:v>
                </c:pt>
                <c:pt idx="20">
                  <c:v>49.635000000000005</c:v>
                </c:pt>
                <c:pt idx="21">
                  <c:v>49.725000000000001</c:v>
                </c:pt>
                <c:pt idx="22">
                  <c:v>50.341000000000001</c:v>
                </c:pt>
                <c:pt idx="23">
                  <c:v>50.537000000000006</c:v>
                </c:pt>
                <c:pt idx="24">
                  <c:v>50.124000000000002</c:v>
                </c:pt>
                <c:pt idx="25">
                  <c:v>50.462000000000003</c:v>
                </c:pt>
                <c:pt idx="26">
                  <c:v>50.346000000000004</c:v>
                </c:pt>
                <c:pt idx="27">
                  <c:v>50.027000000000001</c:v>
                </c:pt>
                <c:pt idx="28">
                  <c:v>50.017000000000003</c:v>
                </c:pt>
                <c:pt idx="29">
                  <c:v>49.938000000000002</c:v>
                </c:pt>
                <c:pt idx="30">
                  <c:v>49.853000000000002</c:v>
                </c:pt>
                <c:pt idx="31">
                  <c:v>49.800000000000004</c:v>
                </c:pt>
                <c:pt idx="32">
                  <c:v>49.737000000000002</c:v>
                </c:pt>
                <c:pt idx="33">
                  <c:v>49.684000000000005</c:v>
                </c:pt>
                <c:pt idx="34">
                  <c:v>50.047000000000004</c:v>
                </c:pt>
                <c:pt idx="35">
                  <c:v>50.415000000000006</c:v>
                </c:pt>
                <c:pt idx="36">
                  <c:v>51.245000000000005</c:v>
                </c:pt>
                <c:pt idx="37">
                  <c:v>51.299000000000007</c:v>
                </c:pt>
                <c:pt idx="38">
                  <c:v>51.213999999999999</c:v>
                </c:pt>
                <c:pt idx="39">
                  <c:v>52.145000000000003</c:v>
                </c:pt>
                <c:pt idx="40">
                  <c:v>51.78</c:v>
                </c:pt>
                <c:pt idx="41">
                  <c:v>51.760000000000005</c:v>
                </c:pt>
                <c:pt idx="42">
                  <c:v>53.007000000000005</c:v>
                </c:pt>
                <c:pt idx="43">
                  <c:v>52.399000000000001</c:v>
                </c:pt>
                <c:pt idx="44">
                  <c:v>52.497</c:v>
                </c:pt>
                <c:pt idx="45">
                  <c:v>52.608000000000004</c:v>
                </c:pt>
                <c:pt idx="46">
                  <c:v>52.759</c:v>
                </c:pt>
                <c:pt idx="47">
                  <c:v>51.570000000000007</c:v>
                </c:pt>
                <c:pt idx="48">
                  <c:v>51.121000000000002</c:v>
                </c:pt>
                <c:pt idx="49">
                  <c:v>51.225000000000001</c:v>
                </c:pt>
                <c:pt idx="50">
                  <c:v>52.856000000000002</c:v>
                </c:pt>
                <c:pt idx="51">
                  <c:v>53.091999999999999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'2014年全井戸集計表'!$I$2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'2014年全井戸集計表'!$I$3:$I$54</c:f>
              <c:numCache>
                <c:formatCode>0.000_ </c:formatCode>
                <c:ptCount val="52"/>
                <c:pt idx="0">
                  <c:v>53.269999999999996</c:v>
                </c:pt>
                <c:pt idx="1">
                  <c:v>52.750999999999991</c:v>
                </c:pt>
                <c:pt idx="2">
                  <c:v>52.731999999999992</c:v>
                </c:pt>
                <c:pt idx="3">
                  <c:v>52.778999999999996</c:v>
                </c:pt>
                <c:pt idx="4">
                  <c:v>52.721999999999994</c:v>
                </c:pt>
                <c:pt idx="5">
                  <c:v>52.961999999999989</c:v>
                </c:pt>
                <c:pt idx="6">
                  <c:v>53.889999999999993</c:v>
                </c:pt>
                <c:pt idx="7">
                  <c:v>54.559999999999995</c:v>
                </c:pt>
                <c:pt idx="8">
                  <c:v>53.91</c:v>
                </c:pt>
                <c:pt idx="9">
                  <c:v>53.881999999999991</c:v>
                </c:pt>
                <c:pt idx="10">
                  <c:v>53.034999999999997</c:v>
                </c:pt>
                <c:pt idx="11">
                  <c:v>53.020999999999994</c:v>
                </c:pt>
                <c:pt idx="12">
                  <c:v>52.807999999999993</c:v>
                </c:pt>
                <c:pt idx="13">
                  <c:v>52.791999999999994</c:v>
                </c:pt>
                <c:pt idx="14">
                  <c:v>52.259999999999991</c:v>
                </c:pt>
                <c:pt idx="15">
                  <c:v>51.843999999999994</c:v>
                </c:pt>
                <c:pt idx="16">
                  <c:v>51.761999999999993</c:v>
                </c:pt>
                <c:pt idx="17">
                  <c:v>51.824999999999996</c:v>
                </c:pt>
                <c:pt idx="18">
                  <c:v>51.877999999999993</c:v>
                </c:pt>
                <c:pt idx="19">
                  <c:v>51.645999999999994</c:v>
                </c:pt>
                <c:pt idx="20">
                  <c:v>51.812999999999995</c:v>
                </c:pt>
                <c:pt idx="21">
                  <c:v>51.846999999999994</c:v>
                </c:pt>
                <c:pt idx="22">
                  <c:v>52.081999999999994</c:v>
                </c:pt>
                <c:pt idx="23">
                  <c:v>52.16</c:v>
                </c:pt>
                <c:pt idx="24">
                  <c:v>51.99199999999999</c:v>
                </c:pt>
                <c:pt idx="25">
                  <c:v>52.10499999999999</c:v>
                </c:pt>
                <c:pt idx="26">
                  <c:v>52.047999999999995</c:v>
                </c:pt>
                <c:pt idx="27">
                  <c:v>52.048999999999992</c:v>
                </c:pt>
                <c:pt idx="28">
                  <c:v>52.055999999999997</c:v>
                </c:pt>
                <c:pt idx="29">
                  <c:v>51.999999999999993</c:v>
                </c:pt>
                <c:pt idx="30">
                  <c:v>51.836999999999989</c:v>
                </c:pt>
                <c:pt idx="31">
                  <c:v>51.789999999999992</c:v>
                </c:pt>
                <c:pt idx="32">
                  <c:v>51.707999999999991</c:v>
                </c:pt>
                <c:pt idx="33">
                  <c:v>51.72999999999999</c:v>
                </c:pt>
                <c:pt idx="34">
                  <c:v>51.674999999999997</c:v>
                </c:pt>
                <c:pt idx="35">
                  <c:v>51.752999999999993</c:v>
                </c:pt>
                <c:pt idx="36">
                  <c:v>51.896999999999991</c:v>
                </c:pt>
                <c:pt idx="37">
                  <c:v>51.946999999999996</c:v>
                </c:pt>
                <c:pt idx="38">
                  <c:v>51.954999999999991</c:v>
                </c:pt>
                <c:pt idx="39">
                  <c:v>52.086999999999989</c:v>
                </c:pt>
                <c:pt idx="40">
                  <c:v>52.253999999999991</c:v>
                </c:pt>
                <c:pt idx="41">
                  <c:v>52.269999999999996</c:v>
                </c:pt>
                <c:pt idx="42">
                  <c:v>52.381999999999991</c:v>
                </c:pt>
                <c:pt idx="43">
                  <c:v>52.393999999999991</c:v>
                </c:pt>
                <c:pt idx="44">
                  <c:v>52.269999999999996</c:v>
                </c:pt>
                <c:pt idx="45">
                  <c:v>52.277999999999992</c:v>
                </c:pt>
                <c:pt idx="46">
                  <c:v>52.24199999999999</c:v>
                </c:pt>
                <c:pt idx="47">
                  <c:v>52.153999999999996</c:v>
                </c:pt>
                <c:pt idx="48">
                  <c:v>52.052999999999997</c:v>
                </c:pt>
                <c:pt idx="49">
                  <c:v>51.99199999999999</c:v>
                </c:pt>
                <c:pt idx="50">
                  <c:v>52.242999999999995</c:v>
                </c:pt>
                <c:pt idx="51">
                  <c:v>52.393999999999991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'2014年全井戸集計表'!$J$2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'2014年全井戸集計表'!$J$3:$J$54</c:f>
              <c:numCache>
                <c:formatCode>0.000_ </c:formatCode>
                <c:ptCount val="52"/>
                <c:pt idx="0">
                  <c:v>51.162999999999997</c:v>
                </c:pt>
                <c:pt idx="1">
                  <c:v>47.771000000000001</c:v>
                </c:pt>
                <c:pt idx="2">
                  <c:v>47.989999999999995</c:v>
                </c:pt>
                <c:pt idx="3">
                  <c:v>47.741</c:v>
                </c:pt>
                <c:pt idx="4">
                  <c:v>47.555999999999997</c:v>
                </c:pt>
                <c:pt idx="5">
                  <c:v>50.116999999999997</c:v>
                </c:pt>
                <c:pt idx="6">
                  <c:v>52.885999999999996</c:v>
                </c:pt>
                <c:pt idx="7">
                  <c:v>54.724999999999994</c:v>
                </c:pt>
                <c:pt idx="8">
                  <c:v>47.194999999999993</c:v>
                </c:pt>
                <c:pt idx="9">
                  <c:v>50.097999999999999</c:v>
                </c:pt>
                <c:pt idx="10">
                  <c:v>46.826999999999998</c:v>
                </c:pt>
                <c:pt idx="11">
                  <c:v>47.461999999999996</c:v>
                </c:pt>
                <c:pt idx="12">
                  <c:v>46.783999999999999</c:v>
                </c:pt>
                <c:pt idx="13">
                  <c:v>46.557999999999993</c:v>
                </c:pt>
                <c:pt idx="14">
                  <c:v>46.521000000000001</c:v>
                </c:pt>
                <c:pt idx="15">
                  <c:v>46.495999999999995</c:v>
                </c:pt>
                <c:pt idx="16">
                  <c:v>46.495999999999995</c:v>
                </c:pt>
                <c:pt idx="17">
                  <c:v>46.551000000000002</c:v>
                </c:pt>
                <c:pt idx="18">
                  <c:v>46.402000000000001</c:v>
                </c:pt>
                <c:pt idx="19">
                  <c:v>46.573999999999998</c:v>
                </c:pt>
                <c:pt idx="20">
                  <c:v>46.566000000000003</c:v>
                </c:pt>
                <c:pt idx="21">
                  <c:v>46.542000000000002</c:v>
                </c:pt>
                <c:pt idx="22">
                  <c:v>46.989999999999995</c:v>
                </c:pt>
                <c:pt idx="23">
                  <c:v>46.728999999999999</c:v>
                </c:pt>
                <c:pt idx="24">
                  <c:v>46.701999999999998</c:v>
                </c:pt>
                <c:pt idx="25">
                  <c:v>46.744999999999997</c:v>
                </c:pt>
                <c:pt idx="26">
                  <c:v>46.716999999999999</c:v>
                </c:pt>
                <c:pt idx="27">
                  <c:v>46.703999999999994</c:v>
                </c:pt>
                <c:pt idx="28">
                  <c:v>46.762999999999998</c:v>
                </c:pt>
                <c:pt idx="29">
                  <c:v>46.771999999999998</c:v>
                </c:pt>
                <c:pt idx="30">
                  <c:v>46.765000000000001</c:v>
                </c:pt>
                <c:pt idx="31">
                  <c:v>46.756</c:v>
                </c:pt>
                <c:pt idx="32">
                  <c:v>46.67</c:v>
                </c:pt>
                <c:pt idx="33">
                  <c:v>46.738</c:v>
                </c:pt>
                <c:pt idx="34">
                  <c:v>46.732999999999997</c:v>
                </c:pt>
                <c:pt idx="35">
                  <c:v>46.850999999999999</c:v>
                </c:pt>
                <c:pt idx="36">
                  <c:v>46.921999999999997</c:v>
                </c:pt>
                <c:pt idx="37">
                  <c:v>46.953000000000003</c:v>
                </c:pt>
                <c:pt idx="38">
                  <c:v>46.930999999999997</c:v>
                </c:pt>
                <c:pt idx="39">
                  <c:v>47.476999999999997</c:v>
                </c:pt>
                <c:pt idx="40">
                  <c:v>47.082999999999998</c:v>
                </c:pt>
                <c:pt idx="41">
                  <c:v>47.156999999999996</c:v>
                </c:pt>
                <c:pt idx="42">
                  <c:v>47.253</c:v>
                </c:pt>
                <c:pt idx="43">
                  <c:v>47.161999999999999</c:v>
                </c:pt>
                <c:pt idx="44">
                  <c:v>47.143000000000001</c:v>
                </c:pt>
                <c:pt idx="45">
                  <c:v>47.040999999999997</c:v>
                </c:pt>
                <c:pt idx="46">
                  <c:v>47.021000000000001</c:v>
                </c:pt>
                <c:pt idx="47">
                  <c:v>47.085999999999999</c:v>
                </c:pt>
                <c:pt idx="48">
                  <c:v>46.994999999999997</c:v>
                </c:pt>
                <c:pt idx="49">
                  <c:v>47.057999999999993</c:v>
                </c:pt>
                <c:pt idx="50">
                  <c:v>47.347999999999999</c:v>
                </c:pt>
                <c:pt idx="51">
                  <c:v>47.336999999999996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'2014年全井戸集計表'!$K$2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'2014年全井戸集計表'!$L$2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'2014年全井戸集計表'!$L$3:$L$54</c:f>
              <c:numCache>
                <c:formatCode>0.000_ </c:formatCode>
                <c:ptCount val="52"/>
                <c:pt idx="0">
                  <c:v>71.823999999999998</c:v>
                </c:pt>
                <c:pt idx="1">
                  <c:v>71.488</c:v>
                </c:pt>
                <c:pt idx="2">
                  <c:v>72.036000000000001</c:v>
                </c:pt>
                <c:pt idx="3">
                  <c:v>72.204999999999998</c:v>
                </c:pt>
                <c:pt idx="4">
                  <c:v>72.155000000000001</c:v>
                </c:pt>
                <c:pt idx="5">
                  <c:v>71.852000000000004</c:v>
                </c:pt>
                <c:pt idx="6">
                  <c:v>71.819000000000003</c:v>
                </c:pt>
                <c:pt idx="7">
                  <c:v>71.701999999999998</c:v>
                </c:pt>
                <c:pt idx="8">
                  <c:v>71.91</c:v>
                </c:pt>
                <c:pt idx="9">
                  <c:v>72.263999999999996</c:v>
                </c:pt>
                <c:pt idx="10">
                  <c:v>72.02</c:v>
                </c:pt>
                <c:pt idx="11">
                  <c:v>72.040999999999997</c:v>
                </c:pt>
                <c:pt idx="12">
                  <c:v>72.213999999999999</c:v>
                </c:pt>
                <c:pt idx="13">
                  <c:v>72.271000000000001</c:v>
                </c:pt>
                <c:pt idx="14">
                  <c:v>72.305999999999997</c:v>
                </c:pt>
                <c:pt idx="15">
                  <c:v>72.201999999999998</c:v>
                </c:pt>
                <c:pt idx="16">
                  <c:v>71.902000000000001</c:v>
                </c:pt>
                <c:pt idx="17">
                  <c:v>72.051999999999992</c:v>
                </c:pt>
                <c:pt idx="18">
                  <c:v>72.215000000000003</c:v>
                </c:pt>
                <c:pt idx="19">
                  <c:v>72.179000000000002</c:v>
                </c:pt>
                <c:pt idx="20">
                  <c:v>72.262</c:v>
                </c:pt>
                <c:pt idx="21">
                  <c:v>72.128999999999991</c:v>
                </c:pt>
                <c:pt idx="22">
                  <c:v>72.146999999999991</c:v>
                </c:pt>
                <c:pt idx="23">
                  <c:v>72.228999999999999</c:v>
                </c:pt>
                <c:pt idx="24">
                  <c:v>72.206000000000003</c:v>
                </c:pt>
                <c:pt idx="25">
                  <c:v>72.251999999999995</c:v>
                </c:pt>
                <c:pt idx="26">
                  <c:v>72.201999999999998</c:v>
                </c:pt>
                <c:pt idx="27">
                  <c:v>72.289999999999992</c:v>
                </c:pt>
                <c:pt idx="28">
                  <c:v>72.221999999999994</c:v>
                </c:pt>
                <c:pt idx="29">
                  <c:v>72.234999999999999</c:v>
                </c:pt>
                <c:pt idx="30">
                  <c:v>72.293000000000006</c:v>
                </c:pt>
                <c:pt idx="31">
                  <c:v>72.372</c:v>
                </c:pt>
                <c:pt idx="32">
                  <c:v>72.308999999999997</c:v>
                </c:pt>
                <c:pt idx="33">
                  <c:v>72.271999999999991</c:v>
                </c:pt>
                <c:pt idx="34">
                  <c:v>72.301999999999992</c:v>
                </c:pt>
                <c:pt idx="35">
                  <c:v>72.24199999999999</c:v>
                </c:pt>
                <c:pt idx="36">
                  <c:v>72.179000000000002</c:v>
                </c:pt>
                <c:pt idx="37">
                  <c:v>72.090999999999994</c:v>
                </c:pt>
                <c:pt idx="38">
                  <c:v>72.153999999999996</c:v>
                </c:pt>
                <c:pt idx="39">
                  <c:v>72.209000000000003</c:v>
                </c:pt>
                <c:pt idx="40">
                  <c:v>72.001999999999995</c:v>
                </c:pt>
                <c:pt idx="41">
                  <c:v>72.019000000000005</c:v>
                </c:pt>
                <c:pt idx="42">
                  <c:v>71.930999999999997</c:v>
                </c:pt>
                <c:pt idx="43">
                  <c:v>71.989000000000004</c:v>
                </c:pt>
                <c:pt idx="44">
                  <c:v>72.007000000000005</c:v>
                </c:pt>
                <c:pt idx="45">
                  <c:v>72.001000000000005</c:v>
                </c:pt>
                <c:pt idx="46">
                  <c:v>71.869</c:v>
                </c:pt>
                <c:pt idx="47">
                  <c:v>72.164000000000001</c:v>
                </c:pt>
                <c:pt idx="48">
                  <c:v>71.881</c:v>
                </c:pt>
                <c:pt idx="49">
                  <c:v>71.917000000000002</c:v>
                </c:pt>
                <c:pt idx="50">
                  <c:v>71.891999999999996</c:v>
                </c:pt>
                <c:pt idx="51">
                  <c:v>72.004999999999995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'2014年全井戸集計表'!$M$2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'2014年全井戸集計表'!$M$3:$M$54</c:f>
              <c:numCache>
                <c:formatCode>0.000_ </c:formatCode>
                <c:ptCount val="52"/>
                <c:pt idx="0">
                  <c:v>64.712000000000003</c:v>
                </c:pt>
                <c:pt idx="1">
                  <c:v>64.447000000000003</c:v>
                </c:pt>
                <c:pt idx="2">
                  <c:v>64.420999999999992</c:v>
                </c:pt>
                <c:pt idx="3">
                  <c:v>64.378</c:v>
                </c:pt>
                <c:pt idx="4">
                  <c:v>64.271999999999991</c:v>
                </c:pt>
                <c:pt idx="5">
                  <c:v>64.033000000000001</c:v>
                </c:pt>
                <c:pt idx="6">
                  <c:v>64.317000000000007</c:v>
                </c:pt>
                <c:pt idx="7">
                  <c:v>64.628999999999991</c:v>
                </c:pt>
                <c:pt idx="8">
                  <c:v>64.727000000000004</c:v>
                </c:pt>
                <c:pt idx="9">
                  <c:v>64.828999999999994</c:v>
                </c:pt>
                <c:pt idx="10">
                  <c:v>64.48599999999999</c:v>
                </c:pt>
                <c:pt idx="11">
                  <c:v>64.400000000000006</c:v>
                </c:pt>
                <c:pt idx="12">
                  <c:v>64.480999999999995</c:v>
                </c:pt>
                <c:pt idx="13">
                  <c:v>64.233999999999995</c:v>
                </c:pt>
                <c:pt idx="14">
                  <c:v>64.027999999999992</c:v>
                </c:pt>
                <c:pt idx="15">
                  <c:v>63.819000000000003</c:v>
                </c:pt>
                <c:pt idx="16">
                  <c:v>63.744</c:v>
                </c:pt>
                <c:pt idx="17">
                  <c:v>64.176999999999992</c:v>
                </c:pt>
                <c:pt idx="18">
                  <c:v>64.069000000000003</c:v>
                </c:pt>
                <c:pt idx="19">
                  <c:v>63.891999999999996</c:v>
                </c:pt>
                <c:pt idx="20">
                  <c:v>63.948</c:v>
                </c:pt>
                <c:pt idx="21">
                  <c:v>63.86</c:v>
                </c:pt>
                <c:pt idx="22">
                  <c:v>63.974999999999994</c:v>
                </c:pt>
                <c:pt idx="23">
                  <c:v>64.275999999999996</c:v>
                </c:pt>
                <c:pt idx="24">
                  <c:v>64.259999999999991</c:v>
                </c:pt>
                <c:pt idx="25">
                  <c:v>64.192000000000007</c:v>
                </c:pt>
                <c:pt idx="26">
                  <c:v>64.152999999999992</c:v>
                </c:pt>
                <c:pt idx="27">
                  <c:v>64.116</c:v>
                </c:pt>
                <c:pt idx="28">
                  <c:v>64.013999999999996</c:v>
                </c:pt>
                <c:pt idx="29">
                  <c:v>63.978999999999999</c:v>
                </c:pt>
                <c:pt idx="30">
                  <c:v>63.963999999999999</c:v>
                </c:pt>
                <c:pt idx="31">
                  <c:v>64.004999999999995</c:v>
                </c:pt>
                <c:pt idx="32">
                  <c:v>64</c:v>
                </c:pt>
                <c:pt idx="33">
                  <c:v>63.872999999999998</c:v>
                </c:pt>
                <c:pt idx="34">
                  <c:v>63.792000000000002</c:v>
                </c:pt>
                <c:pt idx="35">
                  <c:v>63.89</c:v>
                </c:pt>
                <c:pt idx="36">
                  <c:v>64.042000000000002</c:v>
                </c:pt>
                <c:pt idx="37">
                  <c:v>63.917000000000002</c:v>
                </c:pt>
                <c:pt idx="38">
                  <c:v>63.974000000000004</c:v>
                </c:pt>
                <c:pt idx="39">
                  <c:v>64.155000000000001</c:v>
                </c:pt>
                <c:pt idx="40">
                  <c:v>64.146999999999991</c:v>
                </c:pt>
                <c:pt idx="41">
                  <c:v>64.161000000000001</c:v>
                </c:pt>
                <c:pt idx="42">
                  <c:v>64.326999999999998</c:v>
                </c:pt>
                <c:pt idx="43">
                  <c:v>64.23</c:v>
                </c:pt>
                <c:pt idx="44">
                  <c:v>64.209999999999994</c:v>
                </c:pt>
                <c:pt idx="45">
                  <c:v>64.491</c:v>
                </c:pt>
                <c:pt idx="46">
                  <c:v>64.402000000000001</c:v>
                </c:pt>
                <c:pt idx="47">
                  <c:v>64.198000000000008</c:v>
                </c:pt>
                <c:pt idx="48">
                  <c:v>63.959999999999994</c:v>
                </c:pt>
                <c:pt idx="49">
                  <c:v>63.942999999999998</c:v>
                </c:pt>
                <c:pt idx="50">
                  <c:v>65.055000000000007</c:v>
                </c:pt>
                <c:pt idx="51">
                  <c:v>65.167000000000002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'2014年全井戸集計表'!$N$2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'2014年全井戸集計表'!$N$3:$N$54</c:f>
              <c:numCache>
                <c:formatCode>0.000_ </c:formatCode>
                <c:ptCount val="52"/>
                <c:pt idx="0">
                  <c:v>71.529999999999987</c:v>
                </c:pt>
                <c:pt idx="1">
                  <c:v>71.244</c:v>
                </c:pt>
                <c:pt idx="2">
                  <c:v>71.522999999999996</c:v>
                </c:pt>
                <c:pt idx="3">
                  <c:v>71.406999999999996</c:v>
                </c:pt>
                <c:pt idx="4">
                  <c:v>71.47699999999999</c:v>
                </c:pt>
                <c:pt idx="5">
                  <c:v>71.557999999999993</c:v>
                </c:pt>
                <c:pt idx="6">
                  <c:v>74.401999999999987</c:v>
                </c:pt>
                <c:pt idx="7">
                  <c:v>72.020999999999987</c:v>
                </c:pt>
                <c:pt idx="8">
                  <c:v>72.236999999999995</c:v>
                </c:pt>
                <c:pt idx="9">
                  <c:v>72.405999999999992</c:v>
                </c:pt>
                <c:pt idx="10">
                  <c:v>72.144999999999996</c:v>
                </c:pt>
                <c:pt idx="11">
                  <c:v>72.430999999999997</c:v>
                </c:pt>
                <c:pt idx="12">
                  <c:v>72.12299999999999</c:v>
                </c:pt>
                <c:pt idx="13">
                  <c:v>72.398999999999987</c:v>
                </c:pt>
                <c:pt idx="14">
                  <c:v>71.864999999999995</c:v>
                </c:pt>
                <c:pt idx="15">
                  <c:v>71.86699999999999</c:v>
                </c:pt>
                <c:pt idx="16">
                  <c:v>71.739999999999995</c:v>
                </c:pt>
                <c:pt idx="17">
                  <c:v>71.847999999999999</c:v>
                </c:pt>
                <c:pt idx="18">
                  <c:v>71.641999999999996</c:v>
                </c:pt>
                <c:pt idx="19">
                  <c:v>71.531999999999996</c:v>
                </c:pt>
                <c:pt idx="20">
                  <c:v>73.559999999999988</c:v>
                </c:pt>
                <c:pt idx="21">
                  <c:v>71.762999999999991</c:v>
                </c:pt>
                <c:pt idx="22">
                  <c:v>72.73299999999999</c:v>
                </c:pt>
                <c:pt idx="23">
                  <c:v>72.127999999999986</c:v>
                </c:pt>
                <c:pt idx="24">
                  <c:v>72.11099999999999</c:v>
                </c:pt>
                <c:pt idx="25">
                  <c:v>72.094999999999999</c:v>
                </c:pt>
                <c:pt idx="26">
                  <c:v>72.11099999999999</c:v>
                </c:pt>
                <c:pt idx="27">
                  <c:v>71.963999999999999</c:v>
                </c:pt>
                <c:pt idx="28">
                  <c:v>71.97699999999999</c:v>
                </c:pt>
                <c:pt idx="30">
                  <c:v>71.512999999999991</c:v>
                </c:pt>
                <c:pt idx="31">
                  <c:v>71.49499999999999</c:v>
                </c:pt>
                <c:pt idx="32">
                  <c:v>71.522999999999996</c:v>
                </c:pt>
                <c:pt idx="33">
                  <c:v>71.484999999999999</c:v>
                </c:pt>
                <c:pt idx="34">
                  <c:v>71.539999999999992</c:v>
                </c:pt>
                <c:pt idx="35">
                  <c:v>71.47699999999999</c:v>
                </c:pt>
                <c:pt idx="36">
                  <c:v>71.634999999999991</c:v>
                </c:pt>
                <c:pt idx="37">
                  <c:v>71.524999999999991</c:v>
                </c:pt>
                <c:pt idx="38">
                  <c:v>71.539999999999992</c:v>
                </c:pt>
                <c:pt idx="39">
                  <c:v>73.466999999999999</c:v>
                </c:pt>
                <c:pt idx="40">
                  <c:v>71.984999999999999</c:v>
                </c:pt>
                <c:pt idx="41">
                  <c:v>71.566999999999993</c:v>
                </c:pt>
                <c:pt idx="42">
                  <c:v>71.98899999999999</c:v>
                </c:pt>
                <c:pt idx="43">
                  <c:v>71.806999999999988</c:v>
                </c:pt>
                <c:pt idx="44">
                  <c:v>71.526999999999987</c:v>
                </c:pt>
                <c:pt idx="45">
                  <c:v>71.52</c:v>
                </c:pt>
                <c:pt idx="46">
                  <c:v>71.297999999999988</c:v>
                </c:pt>
                <c:pt idx="47">
                  <c:v>72.212999999999994</c:v>
                </c:pt>
                <c:pt idx="48">
                  <c:v>71.621999999999986</c:v>
                </c:pt>
                <c:pt idx="49">
                  <c:v>71.603999999999999</c:v>
                </c:pt>
                <c:pt idx="50">
                  <c:v>72.884999999999991</c:v>
                </c:pt>
                <c:pt idx="51">
                  <c:v>72.397999999999996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'2014年全井戸集計表'!$O$2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'2014年全井戸集計表'!$O$3:$O$54</c:f>
              <c:numCache>
                <c:formatCode>0.000_ </c:formatCode>
                <c:ptCount val="52"/>
                <c:pt idx="0">
                  <c:v>65.994</c:v>
                </c:pt>
                <c:pt idx="1">
                  <c:v>65.872</c:v>
                </c:pt>
                <c:pt idx="2">
                  <c:v>65.88900000000001</c:v>
                </c:pt>
                <c:pt idx="3">
                  <c:v>65.782000000000011</c:v>
                </c:pt>
                <c:pt idx="4">
                  <c:v>65.814000000000007</c:v>
                </c:pt>
                <c:pt idx="5">
                  <c:v>65.774000000000001</c:v>
                </c:pt>
                <c:pt idx="6">
                  <c:v>65.706000000000003</c:v>
                </c:pt>
                <c:pt idx="7">
                  <c:v>66.224000000000004</c:v>
                </c:pt>
                <c:pt idx="8">
                  <c:v>66.668999999999997</c:v>
                </c:pt>
                <c:pt idx="9">
                  <c:v>66.959000000000003</c:v>
                </c:pt>
                <c:pt idx="10">
                  <c:v>66.641000000000005</c:v>
                </c:pt>
                <c:pt idx="11">
                  <c:v>66.88300000000001</c:v>
                </c:pt>
                <c:pt idx="12">
                  <c:v>66.481000000000009</c:v>
                </c:pt>
                <c:pt idx="13">
                  <c:v>66.51400000000001</c:v>
                </c:pt>
                <c:pt idx="14">
                  <c:v>66.421999999999997</c:v>
                </c:pt>
                <c:pt idx="15">
                  <c:v>66.439000000000007</c:v>
                </c:pt>
                <c:pt idx="16">
                  <c:v>66.302999999999997</c:v>
                </c:pt>
                <c:pt idx="17">
                  <c:v>66.134</c:v>
                </c:pt>
                <c:pt idx="18">
                  <c:v>66.225000000000009</c:v>
                </c:pt>
                <c:pt idx="19">
                  <c:v>66.147000000000006</c:v>
                </c:pt>
                <c:pt idx="20">
                  <c:v>66.088999999999999</c:v>
                </c:pt>
                <c:pt idx="21">
                  <c:v>66.034000000000006</c:v>
                </c:pt>
                <c:pt idx="22">
                  <c:v>67.206000000000003</c:v>
                </c:pt>
                <c:pt idx="23">
                  <c:v>66.978000000000009</c:v>
                </c:pt>
                <c:pt idx="24">
                  <c:v>66.903000000000006</c:v>
                </c:pt>
                <c:pt idx="25">
                  <c:v>66.561000000000007</c:v>
                </c:pt>
                <c:pt idx="26">
                  <c:v>66.709000000000003</c:v>
                </c:pt>
                <c:pt idx="27">
                  <c:v>66.465000000000003</c:v>
                </c:pt>
                <c:pt idx="28">
                  <c:v>66.510000000000005</c:v>
                </c:pt>
                <c:pt idx="29">
                  <c:v>66.466000000000008</c:v>
                </c:pt>
                <c:pt idx="30">
                  <c:v>66.168999999999997</c:v>
                </c:pt>
                <c:pt idx="31">
                  <c:v>66.099000000000004</c:v>
                </c:pt>
                <c:pt idx="32">
                  <c:v>66.091999999999999</c:v>
                </c:pt>
                <c:pt idx="33">
                  <c:v>65.994</c:v>
                </c:pt>
                <c:pt idx="34">
                  <c:v>65.944000000000003</c:v>
                </c:pt>
                <c:pt idx="35">
                  <c:v>65.887</c:v>
                </c:pt>
                <c:pt idx="36">
                  <c:v>65.838999999999999</c:v>
                </c:pt>
                <c:pt idx="37">
                  <c:v>65.724000000000004</c:v>
                </c:pt>
                <c:pt idx="38">
                  <c:v>65.674000000000007</c:v>
                </c:pt>
                <c:pt idx="39">
                  <c:v>65.829000000000008</c:v>
                </c:pt>
                <c:pt idx="40">
                  <c:v>65.573999999999998</c:v>
                </c:pt>
                <c:pt idx="41">
                  <c:v>65.557000000000002</c:v>
                </c:pt>
                <c:pt idx="42">
                  <c:v>65.546999999999997</c:v>
                </c:pt>
                <c:pt idx="43">
                  <c:v>65.549000000000007</c:v>
                </c:pt>
                <c:pt idx="44">
                  <c:v>65.549000000000007</c:v>
                </c:pt>
                <c:pt idx="45">
                  <c:v>65.551000000000002</c:v>
                </c:pt>
                <c:pt idx="46">
                  <c:v>65.539000000000001</c:v>
                </c:pt>
                <c:pt idx="47">
                  <c:v>65.555999999999997</c:v>
                </c:pt>
                <c:pt idx="48">
                  <c:v>65.546999999999997</c:v>
                </c:pt>
                <c:pt idx="49">
                  <c:v>65.558999999999997</c:v>
                </c:pt>
                <c:pt idx="50">
                  <c:v>65.545000000000002</c:v>
                </c:pt>
                <c:pt idx="51">
                  <c:v>66.537000000000006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'2014年全井戸集計表'!$P$2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'2014年全井戸集計表'!$Q$2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'2014年全井戸集計表'!$Q$3:$Q$54</c:f>
              <c:numCache>
                <c:formatCode>0.000_ </c:formatCode>
                <c:ptCount val="52"/>
                <c:pt idx="0">
                  <c:v>54.404000000000003</c:v>
                </c:pt>
                <c:pt idx="1">
                  <c:v>54.597000000000001</c:v>
                </c:pt>
                <c:pt idx="2">
                  <c:v>54.694000000000003</c:v>
                </c:pt>
                <c:pt idx="3">
                  <c:v>54.572000000000003</c:v>
                </c:pt>
                <c:pt idx="4">
                  <c:v>54.784000000000006</c:v>
                </c:pt>
                <c:pt idx="5">
                  <c:v>54.614000000000004</c:v>
                </c:pt>
                <c:pt idx="6">
                  <c:v>54.67</c:v>
                </c:pt>
                <c:pt idx="7">
                  <c:v>54.921000000000006</c:v>
                </c:pt>
                <c:pt idx="8">
                  <c:v>54.652000000000001</c:v>
                </c:pt>
                <c:pt idx="9">
                  <c:v>54.731000000000002</c:v>
                </c:pt>
                <c:pt idx="10">
                  <c:v>54.484999999999999</c:v>
                </c:pt>
                <c:pt idx="11">
                  <c:v>54.858000000000004</c:v>
                </c:pt>
                <c:pt idx="12">
                  <c:v>54.642000000000003</c:v>
                </c:pt>
                <c:pt idx="13">
                  <c:v>54.341999999999999</c:v>
                </c:pt>
                <c:pt idx="14">
                  <c:v>54.561999999999998</c:v>
                </c:pt>
                <c:pt idx="15">
                  <c:v>54.463999999999999</c:v>
                </c:pt>
                <c:pt idx="16">
                  <c:v>54.353000000000002</c:v>
                </c:pt>
                <c:pt idx="17">
                  <c:v>54.457000000000008</c:v>
                </c:pt>
                <c:pt idx="18">
                  <c:v>54.302000000000007</c:v>
                </c:pt>
                <c:pt idx="19">
                  <c:v>54.227000000000004</c:v>
                </c:pt>
                <c:pt idx="20">
                  <c:v>54.415000000000006</c:v>
                </c:pt>
                <c:pt idx="21">
                  <c:v>54.328000000000003</c:v>
                </c:pt>
                <c:pt idx="22">
                  <c:v>54.481999999999999</c:v>
                </c:pt>
                <c:pt idx="23">
                  <c:v>54.606000000000002</c:v>
                </c:pt>
                <c:pt idx="24">
                  <c:v>55.073999999999998</c:v>
                </c:pt>
                <c:pt idx="25">
                  <c:v>54.427000000000007</c:v>
                </c:pt>
                <c:pt idx="26">
                  <c:v>54.566000000000003</c:v>
                </c:pt>
                <c:pt idx="27">
                  <c:v>54.396000000000001</c:v>
                </c:pt>
                <c:pt idx="28">
                  <c:v>54.624000000000002</c:v>
                </c:pt>
                <c:pt idx="29">
                  <c:v>54.572000000000003</c:v>
                </c:pt>
                <c:pt idx="30">
                  <c:v>54.368000000000002</c:v>
                </c:pt>
                <c:pt idx="31">
                  <c:v>54.422000000000004</c:v>
                </c:pt>
                <c:pt idx="32">
                  <c:v>54.338999999999999</c:v>
                </c:pt>
                <c:pt idx="33">
                  <c:v>54.302000000000007</c:v>
                </c:pt>
                <c:pt idx="34">
                  <c:v>54.255000000000003</c:v>
                </c:pt>
                <c:pt idx="35">
                  <c:v>54.288000000000004</c:v>
                </c:pt>
                <c:pt idx="36">
                  <c:v>54.233000000000004</c:v>
                </c:pt>
                <c:pt idx="37">
                  <c:v>54.361000000000004</c:v>
                </c:pt>
                <c:pt idx="38">
                  <c:v>54.412000000000006</c:v>
                </c:pt>
                <c:pt idx="39">
                  <c:v>54.396000000000001</c:v>
                </c:pt>
                <c:pt idx="40">
                  <c:v>54.494</c:v>
                </c:pt>
                <c:pt idx="41">
                  <c:v>54.594999999999999</c:v>
                </c:pt>
                <c:pt idx="42">
                  <c:v>54.7</c:v>
                </c:pt>
                <c:pt idx="43">
                  <c:v>54.544000000000004</c:v>
                </c:pt>
                <c:pt idx="44">
                  <c:v>54.576999999999998</c:v>
                </c:pt>
                <c:pt idx="45">
                  <c:v>55.566000000000003</c:v>
                </c:pt>
                <c:pt idx="46">
                  <c:v>55.451999999999998</c:v>
                </c:pt>
                <c:pt idx="47">
                  <c:v>54.644000000000005</c:v>
                </c:pt>
                <c:pt idx="48">
                  <c:v>54.514000000000003</c:v>
                </c:pt>
                <c:pt idx="49">
                  <c:v>54.575000000000003</c:v>
                </c:pt>
                <c:pt idx="50">
                  <c:v>54.647000000000006</c:v>
                </c:pt>
                <c:pt idx="51">
                  <c:v>54.579000000000008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'2014年全井戸集計表'!$R$2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'2014年全井戸集計表'!$R$3:$R$54</c:f>
              <c:numCache>
                <c:formatCode>0.000_ </c:formatCode>
                <c:ptCount val="52"/>
                <c:pt idx="0">
                  <c:v>54.082999999999998</c:v>
                </c:pt>
                <c:pt idx="1">
                  <c:v>54.082999999999998</c:v>
                </c:pt>
                <c:pt idx="2">
                  <c:v>53.906999999999996</c:v>
                </c:pt>
                <c:pt idx="3">
                  <c:v>52.277999999999992</c:v>
                </c:pt>
                <c:pt idx="4">
                  <c:v>52.152999999999992</c:v>
                </c:pt>
                <c:pt idx="5">
                  <c:v>53.22</c:v>
                </c:pt>
                <c:pt idx="6">
                  <c:v>54.866999999999997</c:v>
                </c:pt>
                <c:pt idx="7">
                  <c:v>55.515000000000001</c:v>
                </c:pt>
                <c:pt idx="8">
                  <c:v>53.019999999999996</c:v>
                </c:pt>
                <c:pt idx="9">
                  <c:v>53.890999999999991</c:v>
                </c:pt>
                <c:pt idx="10">
                  <c:v>52.695999999999998</c:v>
                </c:pt>
                <c:pt idx="11">
                  <c:v>53.443999999999996</c:v>
                </c:pt>
                <c:pt idx="12">
                  <c:v>52.449999999999996</c:v>
                </c:pt>
                <c:pt idx="13">
                  <c:v>51.616</c:v>
                </c:pt>
                <c:pt idx="14">
                  <c:v>51.318999999999996</c:v>
                </c:pt>
                <c:pt idx="15">
                  <c:v>51.104999999999997</c:v>
                </c:pt>
                <c:pt idx="16">
                  <c:v>51.018999999999991</c:v>
                </c:pt>
                <c:pt idx="17">
                  <c:v>51.456999999999994</c:v>
                </c:pt>
                <c:pt idx="18">
                  <c:v>51.076999999999998</c:v>
                </c:pt>
                <c:pt idx="19">
                  <c:v>50.946999999999996</c:v>
                </c:pt>
                <c:pt idx="20">
                  <c:v>51.075999999999993</c:v>
                </c:pt>
                <c:pt idx="21">
                  <c:v>51.12</c:v>
                </c:pt>
                <c:pt idx="22">
                  <c:v>51.683999999999997</c:v>
                </c:pt>
                <c:pt idx="23">
                  <c:v>51.824999999999996</c:v>
                </c:pt>
                <c:pt idx="24">
                  <c:v>51.491</c:v>
                </c:pt>
                <c:pt idx="25">
                  <c:v>51.62</c:v>
                </c:pt>
                <c:pt idx="26">
                  <c:v>51.445999999999998</c:v>
                </c:pt>
                <c:pt idx="27">
                  <c:v>51.325999999999993</c:v>
                </c:pt>
                <c:pt idx="28">
                  <c:v>51.286999999999992</c:v>
                </c:pt>
                <c:pt idx="29">
                  <c:v>51.238999999999997</c:v>
                </c:pt>
                <c:pt idx="30">
                  <c:v>51.162999999999997</c:v>
                </c:pt>
                <c:pt idx="31">
                  <c:v>51.125</c:v>
                </c:pt>
                <c:pt idx="32">
                  <c:v>51.059999999999995</c:v>
                </c:pt>
                <c:pt idx="33">
                  <c:v>51.027000000000001</c:v>
                </c:pt>
                <c:pt idx="34">
                  <c:v>51.3</c:v>
                </c:pt>
                <c:pt idx="35">
                  <c:v>51.295999999999992</c:v>
                </c:pt>
                <c:pt idx="36">
                  <c:v>51.760999999999996</c:v>
                </c:pt>
                <c:pt idx="37">
                  <c:v>51.790999999999997</c:v>
                </c:pt>
                <c:pt idx="38">
                  <c:v>51.683999999999997</c:v>
                </c:pt>
                <c:pt idx="39">
                  <c:v>52.478999999999999</c:v>
                </c:pt>
                <c:pt idx="40">
                  <c:v>52.334999999999994</c:v>
                </c:pt>
                <c:pt idx="41">
                  <c:v>52.259999999999991</c:v>
                </c:pt>
                <c:pt idx="42">
                  <c:v>52.828999999999994</c:v>
                </c:pt>
                <c:pt idx="43">
                  <c:v>52.544999999999995</c:v>
                </c:pt>
                <c:pt idx="44">
                  <c:v>52.475999999999999</c:v>
                </c:pt>
                <c:pt idx="45">
                  <c:v>52.322999999999993</c:v>
                </c:pt>
                <c:pt idx="46">
                  <c:v>52.054999999999993</c:v>
                </c:pt>
                <c:pt idx="47">
                  <c:v>52.101999999999997</c:v>
                </c:pt>
                <c:pt idx="48">
                  <c:v>51.931999999999995</c:v>
                </c:pt>
                <c:pt idx="49">
                  <c:v>51.988999999999997</c:v>
                </c:pt>
                <c:pt idx="50">
                  <c:v>52.777000000000001</c:v>
                </c:pt>
                <c:pt idx="51">
                  <c:v>52.600999999999999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'2014年全井戸集計表'!$S$2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'2014年全井戸集計表'!$S$3:$S$54</c:f>
              <c:numCache>
                <c:formatCode>0.000_ </c:formatCode>
                <c:ptCount val="52"/>
                <c:pt idx="0">
                  <c:v>62.83</c:v>
                </c:pt>
                <c:pt idx="1">
                  <c:v>65.253</c:v>
                </c:pt>
                <c:pt idx="2">
                  <c:v>63.489000000000004</c:v>
                </c:pt>
                <c:pt idx="3">
                  <c:v>63.356999999999999</c:v>
                </c:pt>
                <c:pt idx="4">
                  <c:v>62.97</c:v>
                </c:pt>
                <c:pt idx="5">
                  <c:v>62.838000000000001</c:v>
                </c:pt>
                <c:pt idx="6">
                  <c:v>68.031999999999996</c:v>
                </c:pt>
                <c:pt idx="7">
                  <c:v>67.694999999999993</c:v>
                </c:pt>
                <c:pt idx="8">
                  <c:v>65.206000000000003</c:v>
                </c:pt>
                <c:pt idx="9">
                  <c:v>65.793999999999997</c:v>
                </c:pt>
                <c:pt idx="10">
                  <c:v>65.510999999999996</c:v>
                </c:pt>
                <c:pt idx="11">
                  <c:v>65.599000000000004</c:v>
                </c:pt>
                <c:pt idx="12">
                  <c:v>63.920999999999999</c:v>
                </c:pt>
                <c:pt idx="13">
                  <c:v>66.534000000000006</c:v>
                </c:pt>
                <c:pt idx="14">
                  <c:v>66.128</c:v>
                </c:pt>
                <c:pt idx="15">
                  <c:v>63.805999999999997</c:v>
                </c:pt>
                <c:pt idx="16">
                  <c:v>63.582000000000001</c:v>
                </c:pt>
                <c:pt idx="17">
                  <c:v>63.423999999999999</c:v>
                </c:pt>
                <c:pt idx="18">
                  <c:v>63.201000000000001</c:v>
                </c:pt>
                <c:pt idx="19">
                  <c:v>62.731999999999999</c:v>
                </c:pt>
                <c:pt idx="20">
                  <c:v>62.462000000000003</c:v>
                </c:pt>
                <c:pt idx="21">
                  <c:v>63.237000000000002</c:v>
                </c:pt>
                <c:pt idx="22">
                  <c:v>68.599000000000004</c:v>
                </c:pt>
                <c:pt idx="23">
                  <c:v>67.893000000000001</c:v>
                </c:pt>
                <c:pt idx="24">
                  <c:v>67.466999999999999</c:v>
                </c:pt>
                <c:pt idx="25">
                  <c:v>65.131</c:v>
                </c:pt>
                <c:pt idx="26">
                  <c:v>64.25</c:v>
                </c:pt>
                <c:pt idx="27">
                  <c:v>63.85</c:v>
                </c:pt>
                <c:pt idx="28">
                  <c:v>63.985999999999997</c:v>
                </c:pt>
                <c:pt idx="29">
                  <c:v>63.734000000000002</c:v>
                </c:pt>
                <c:pt idx="30">
                  <c:v>64.921999999999997</c:v>
                </c:pt>
                <c:pt idx="31">
                  <c:v>62.41</c:v>
                </c:pt>
                <c:pt idx="32">
                  <c:v>62.859000000000002</c:v>
                </c:pt>
                <c:pt idx="33">
                  <c:v>61.552999999999997</c:v>
                </c:pt>
                <c:pt idx="34">
                  <c:v>61.445</c:v>
                </c:pt>
                <c:pt idx="35">
                  <c:v>61.12</c:v>
                </c:pt>
                <c:pt idx="36">
                  <c:v>61.078000000000003</c:v>
                </c:pt>
                <c:pt idx="37">
                  <c:v>61.070999999999998</c:v>
                </c:pt>
                <c:pt idx="38">
                  <c:v>61.076999999999998</c:v>
                </c:pt>
                <c:pt idx="39">
                  <c:v>65.581000000000003</c:v>
                </c:pt>
                <c:pt idx="40">
                  <c:v>63.667000000000002</c:v>
                </c:pt>
                <c:pt idx="41">
                  <c:v>63.39</c:v>
                </c:pt>
                <c:pt idx="42">
                  <c:v>63.591999999999999</c:v>
                </c:pt>
                <c:pt idx="43">
                  <c:v>63.625</c:v>
                </c:pt>
                <c:pt idx="44">
                  <c:v>63.405999999999999</c:v>
                </c:pt>
                <c:pt idx="45">
                  <c:v>63.335000000000001</c:v>
                </c:pt>
                <c:pt idx="46">
                  <c:v>63.141999999999996</c:v>
                </c:pt>
                <c:pt idx="47">
                  <c:v>62.847000000000001</c:v>
                </c:pt>
                <c:pt idx="48">
                  <c:v>63.274999999999999</c:v>
                </c:pt>
                <c:pt idx="49">
                  <c:v>63.263999999999996</c:v>
                </c:pt>
                <c:pt idx="50">
                  <c:v>66.635000000000005</c:v>
                </c:pt>
                <c:pt idx="51">
                  <c:v>66.650000000000006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'2014年全井戸集計表'!$T$2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'2014年全井戸集計表'!$T$3:$T$54</c:f>
              <c:numCache>
                <c:formatCode>0.000_ </c:formatCode>
                <c:ptCount val="52"/>
                <c:pt idx="0">
                  <c:v>56.322000000000003</c:v>
                </c:pt>
                <c:pt idx="1">
                  <c:v>56.114000000000004</c:v>
                </c:pt>
                <c:pt idx="2">
                  <c:v>55.621000000000009</c:v>
                </c:pt>
                <c:pt idx="3">
                  <c:v>55.792000000000002</c:v>
                </c:pt>
                <c:pt idx="4">
                  <c:v>55.650000000000006</c:v>
                </c:pt>
                <c:pt idx="5">
                  <c:v>55.537000000000006</c:v>
                </c:pt>
                <c:pt idx="6">
                  <c:v>56.150000000000006</c:v>
                </c:pt>
                <c:pt idx="7">
                  <c:v>56.254000000000005</c:v>
                </c:pt>
                <c:pt idx="8">
                  <c:v>56.009</c:v>
                </c:pt>
                <c:pt idx="9">
                  <c:v>56.360000000000007</c:v>
                </c:pt>
                <c:pt idx="10">
                  <c:v>56.054000000000002</c:v>
                </c:pt>
                <c:pt idx="11">
                  <c:v>56.254000000000005</c:v>
                </c:pt>
                <c:pt idx="12">
                  <c:v>55.951000000000008</c:v>
                </c:pt>
                <c:pt idx="13">
                  <c:v>56.362000000000009</c:v>
                </c:pt>
                <c:pt idx="14">
                  <c:v>56.283000000000001</c:v>
                </c:pt>
                <c:pt idx="15">
                  <c:v>55.787000000000006</c:v>
                </c:pt>
                <c:pt idx="16">
                  <c:v>55.769000000000005</c:v>
                </c:pt>
                <c:pt idx="17">
                  <c:v>55.971000000000004</c:v>
                </c:pt>
                <c:pt idx="18">
                  <c:v>55.978000000000009</c:v>
                </c:pt>
                <c:pt idx="19">
                  <c:v>55.359000000000009</c:v>
                </c:pt>
                <c:pt idx="20">
                  <c:v>55.319000000000003</c:v>
                </c:pt>
                <c:pt idx="21">
                  <c:v>55.358000000000004</c:v>
                </c:pt>
                <c:pt idx="22">
                  <c:v>56.249000000000009</c:v>
                </c:pt>
                <c:pt idx="23">
                  <c:v>56.254000000000005</c:v>
                </c:pt>
                <c:pt idx="24">
                  <c:v>55.903000000000006</c:v>
                </c:pt>
                <c:pt idx="25">
                  <c:v>56.249000000000009</c:v>
                </c:pt>
                <c:pt idx="26">
                  <c:v>56.119</c:v>
                </c:pt>
                <c:pt idx="27">
                  <c:v>55.699000000000005</c:v>
                </c:pt>
                <c:pt idx="28">
                  <c:v>55.637</c:v>
                </c:pt>
                <c:pt idx="29">
                  <c:v>55.726000000000006</c:v>
                </c:pt>
                <c:pt idx="30">
                  <c:v>55.358000000000004</c:v>
                </c:pt>
                <c:pt idx="31">
                  <c:v>55.277000000000001</c:v>
                </c:pt>
                <c:pt idx="32">
                  <c:v>55.242000000000004</c:v>
                </c:pt>
                <c:pt idx="33">
                  <c:v>54.906000000000006</c:v>
                </c:pt>
                <c:pt idx="34">
                  <c:v>54.858000000000004</c:v>
                </c:pt>
                <c:pt idx="35">
                  <c:v>54.854000000000006</c:v>
                </c:pt>
                <c:pt idx="36">
                  <c:v>54.888000000000005</c:v>
                </c:pt>
                <c:pt idx="37">
                  <c:v>54.846000000000004</c:v>
                </c:pt>
                <c:pt idx="38">
                  <c:v>54.899000000000001</c:v>
                </c:pt>
                <c:pt idx="39">
                  <c:v>55.144000000000005</c:v>
                </c:pt>
                <c:pt idx="40">
                  <c:v>55.433000000000007</c:v>
                </c:pt>
                <c:pt idx="41">
                  <c:v>55.442000000000007</c:v>
                </c:pt>
                <c:pt idx="42">
                  <c:v>55.649000000000001</c:v>
                </c:pt>
                <c:pt idx="43">
                  <c:v>55.545000000000002</c:v>
                </c:pt>
                <c:pt idx="44">
                  <c:v>55.573000000000008</c:v>
                </c:pt>
                <c:pt idx="45">
                  <c:v>55.541000000000004</c:v>
                </c:pt>
                <c:pt idx="46">
                  <c:v>55.522000000000006</c:v>
                </c:pt>
                <c:pt idx="47">
                  <c:v>55.51100000000001</c:v>
                </c:pt>
                <c:pt idx="48">
                  <c:v>55.704000000000008</c:v>
                </c:pt>
                <c:pt idx="49">
                  <c:v>55.659000000000006</c:v>
                </c:pt>
                <c:pt idx="50">
                  <c:v>55.846000000000004</c:v>
                </c:pt>
                <c:pt idx="51">
                  <c:v>55.972000000000008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'2014年全井戸集計表'!$U$2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'2014年全井戸集計表'!$U$3:$U$54</c:f>
              <c:numCache>
                <c:formatCode>0.000_ </c:formatCode>
                <c:ptCount val="52"/>
                <c:pt idx="0">
                  <c:v>52.346000000000004</c:v>
                </c:pt>
                <c:pt idx="1">
                  <c:v>52.25800000000001</c:v>
                </c:pt>
                <c:pt idx="2">
                  <c:v>52.357000000000006</c:v>
                </c:pt>
                <c:pt idx="3">
                  <c:v>52.649000000000001</c:v>
                </c:pt>
                <c:pt idx="4">
                  <c:v>52.347000000000008</c:v>
                </c:pt>
                <c:pt idx="5">
                  <c:v>52.254000000000005</c:v>
                </c:pt>
                <c:pt idx="6">
                  <c:v>52.440000000000005</c:v>
                </c:pt>
                <c:pt idx="7">
                  <c:v>52.247</c:v>
                </c:pt>
                <c:pt idx="8">
                  <c:v>52.332000000000008</c:v>
                </c:pt>
                <c:pt idx="9">
                  <c:v>51.981000000000009</c:v>
                </c:pt>
                <c:pt idx="10">
                  <c:v>52.292000000000002</c:v>
                </c:pt>
                <c:pt idx="11">
                  <c:v>52.427000000000007</c:v>
                </c:pt>
                <c:pt idx="12">
                  <c:v>52.272000000000006</c:v>
                </c:pt>
                <c:pt idx="13">
                  <c:v>53.010000000000005</c:v>
                </c:pt>
                <c:pt idx="14">
                  <c:v>52.941000000000003</c:v>
                </c:pt>
                <c:pt idx="15">
                  <c:v>52.276000000000003</c:v>
                </c:pt>
                <c:pt idx="16">
                  <c:v>52.243000000000009</c:v>
                </c:pt>
                <c:pt idx="17">
                  <c:v>52.361000000000004</c:v>
                </c:pt>
                <c:pt idx="18">
                  <c:v>52.074000000000005</c:v>
                </c:pt>
                <c:pt idx="19">
                  <c:v>52.156000000000006</c:v>
                </c:pt>
                <c:pt idx="20">
                  <c:v>52.277000000000001</c:v>
                </c:pt>
                <c:pt idx="21">
                  <c:v>52.222000000000008</c:v>
                </c:pt>
                <c:pt idx="22">
                  <c:v>52.302000000000007</c:v>
                </c:pt>
                <c:pt idx="23">
                  <c:v>52.5</c:v>
                </c:pt>
                <c:pt idx="24">
                  <c:v>52.510000000000005</c:v>
                </c:pt>
                <c:pt idx="25">
                  <c:v>52.275000000000006</c:v>
                </c:pt>
                <c:pt idx="26">
                  <c:v>52.146000000000001</c:v>
                </c:pt>
                <c:pt idx="27">
                  <c:v>52.226000000000006</c:v>
                </c:pt>
                <c:pt idx="28">
                  <c:v>52.284000000000006</c:v>
                </c:pt>
                <c:pt idx="29">
                  <c:v>52.521000000000001</c:v>
                </c:pt>
                <c:pt idx="30">
                  <c:v>52.225000000000009</c:v>
                </c:pt>
                <c:pt idx="31">
                  <c:v>52.244</c:v>
                </c:pt>
                <c:pt idx="32">
                  <c:v>52.331000000000003</c:v>
                </c:pt>
                <c:pt idx="33">
                  <c:v>52.216000000000008</c:v>
                </c:pt>
                <c:pt idx="34">
                  <c:v>52.069000000000003</c:v>
                </c:pt>
                <c:pt idx="35">
                  <c:v>52.206000000000003</c:v>
                </c:pt>
                <c:pt idx="36">
                  <c:v>52.224000000000004</c:v>
                </c:pt>
                <c:pt idx="37">
                  <c:v>52.196000000000005</c:v>
                </c:pt>
                <c:pt idx="38">
                  <c:v>52.202000000000005</c:v>
                </c:pt>
                <c:pt idx="39">
                  <c:v>52.202000000000005</c:v>
                </c:pt>
                <c:pt idx="40">
                  <c:v>52.243000000000009</c:v>
                </c:pt>
                <c:pt idx="41">
                  <c:v>52.294000000000004</c:v>
                </c:pt>
                <c:pt idx="42">
                  <c:v>52.336000000000006</c:v>
                </c:pt>
                <c:pt idx="43">
                  <c:v>52.244</c:v>
                </c:pt>
                <c:pt idx="44">
                  <c:v>52.296000000000006</c:v>
                </c:pt>
                <c:pt idx="45">
                  <c:v>52.224000000000004</c:v>
                </c:pt>
                <c:pt idx="46">
                  <c:v>52.239000000000004</c:v>
                </c:pt>
                <c:pt idx="47">
                  <c:v>52.360000000000007</c:v>
                </c:pt>
                <c:pt idx="48">
                  <c:v>52.242000000000004</c:v>
                </c:pt>
                <c:pt idx="49">
                  <c:v>52.148000000000003</c:v>
                </c:pt>
                <c:pt idx="50">
                  <c:v>52.34</c:v>
                </c:pt>
                <c:pt idx="51">
                  <c:v>52.395000000000003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'2014年全井戸集計表'!$V$2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'2014年全井戸集計表'!$V$3:$V$54</c:f>
              <c:numCache>
                <c:formatCode>0.000_ </c:formatCode>
                <c:ptCount val="52"/>
                <c:pt idx="0">
                  <c:v>52.313000000000002</c:v>
                </c:pt>
                <c:pt idx="1">
                  <c:v>51.420999999999999</c:v>
                </c:pt>
                <c:pt idx="2">
                  <c:v>51.501000000000005</c:v>
                </c:pt>
                <c:pt idx="3">
                  <c:v>51.256</c:v>
                </c:pt>
                <c:pt idx="4">
                  <c:v>51.162999999999997</c:v>
                </c:pt>
                <c:pt idx="5">
                  <c:v>51.786999999999999</c:v>
                </c:pt>
                <c:pt idx="6">
                  <c:v>52.792000000000002</c:v>
                </c:pt>
                <c:pt idx="7">
                  <c:v>53.191000000000003</c:v>
                </c:pt>
                <c:pt idx="8">
                  <c:v>51.558999999999997</c:v>
                </c:pt>
                <c:pt idx="9">
                  <c:v>52.295000000000002</c:v>
                </c:pt>
                <c:pt idx="10">
                  <c:v>51.405000000000001</c:v>
                </c:pt>
                <c:pt idx="11">
                  <c:v>51.695</c:v>
                </c:pt>
                <c:pt idx="12">
                  <c:v>51.301000000000002</c:v>
                </c:pt>
                <c:pt idx="13">
                  <c:v>50.713000000000001</c:v>
                </c:pt>
                <c:pt idx="14">
                  <c:v>50.548999999999999</c:v>
                </c:pt>
                <c:pt idx="15">
                  <c:v>50.427999999999997</c:v>
                </c:pt>
                <c:pt idx="16">
                  <c:v>50.373000000000005</c:v>
                </c:pt>
                <c:pt idx="17">
                  <c:v>50.55</c:v>
                </c:pt>
                <c:pt idx="18">
                  <c:v>50.367000000000004</c:v>
                </c:pt>
                <c:pt idx="19">
                  <c:v>50.353000000000002</c:v>
                </c:pt>
                <c:pt idx="20">
                  <c:v>50.503</c:v>
                </c:pt>
                <c:pt idx="21">
                  <c:v>50.396000000000001</c:v>
                </c:pt>
                <c:pt idx="22">
                  <c:v>50.728999999999999</c:v>
                </c:pt>
                <c:pt idx="23">
                  <c:v>50.795000000000002</c:v>
                </c:pt>
                <c:pt idx="24">
                  <c:v>50.634</c:v>
                </c:pt>
                <c:pt idx="25">
                  <c:v>50.695</c:v>
                </c:pt>
                <c:pt idx="26">
                  <c:v>50.614999999999995</c:v>
                </c:pt>
                <c:pt idx="27">
                  <c:v>50.558</c:v>
                </c:pt>
                <c:pt idx="28">
                  <c:v>50.563000000000002</c:v>
                </c:pt>
                <c:pt idx="29">
                  <c:v>50.448</c:v>
                </c:pt>
                <c:pt idx="30">
                  <c:v>50.503</c:v>
                </c:pt>
                <c:pt idx="31">
                  <c:v>50.486000000000004</c:v>
                </c:pt>
                <c:pt idx="32">
                  <c:v>50.420999999999999</c:v>
                </c:pt>
                <c:pt idx="33">
                  <c:v>50.406999999999996</c:v>
                </c:pt>
                <c:pt idx="34">
                  <c:v>50.453000000000003</c:v>
                </c:pt>
                <c:pt idx="35">
                  <c:v>50.55</c:v>
                </c:pt>
                <c:pt idx="36">
                  <c:v>50.771000000000001</c:v>
                </c:pt>
                <c:pt idx="37">
                  <c:v>50.792000000000002</c:v>
                </c:pt>
                <c:pt idx="38">
                  <c:v>50.742000000000004</c:v>
                </c:pt>
                <c:pt idx="39">
                  <c:v>51.302</c:v>
                </c:pt>
                <c:pt idx="40">
                  <c:v>51.102000000000004</c:v>
                </c:pt>
                <c:pt idx="41">
                  <c:v>51.085000000000001</c:v>
                </c:pt>
                <c:pt idx="42">
                  <c:v>51.350999999999999</c:v>
                </c:pt>
                <c:pt idx="43">
                  <c:v>51.245999999999995</c:v>
                </c:pt>
                <c:pt idx="44">
                  <c:v>51.203000000000003</c:v>
                </c:pt>
                <c:pt idx="45">
                  <c:v>50.995999999999995</c:v>
                </c:pt>
                <c:pt idx="46">
                  <c:v>50.841000000000001</c:v>
                </c:pt>
                <c:pt idx="47">
                  <c:v>51.028999999999996</c:v>
                </c:pt>
                <c:pt idx="48">
                  <c:v>50.914000000000001</c:v>
                </c:pt>
                <c:pt idx="49">
                  <c:v>50.915999999999997</c:v>
                </c:pt>
                <c:pt idx="50">
                  <c:v>51.388000000000005</c:v>
                </c:pt>
                <c:pt idx="51">
                  <c:v>51.331000000000003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'2014年全井戸集計表'!$W$2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'2014年全井戸集計表'!$W$3:$W$54</c:f>
              <c:numCache>
                <c:formatCode>0.000_ </c:formatCode>
                <c:ptCount val="52"/>
                <c:pt idx="0">
                  <c:v>46.076000000000001</c:v>
                </c:pt>
                <c:pt idx="1">
                  <c:v>45.99</c:v>
                </c:pt>
                <c:pt idx="2">
                  <c:v>44.498000000000005</c:v>
                </c:pt>
                <c:pt idx="3">
                  <c:v>43.992000000000004</c:v>
                </c:pt>
                <c:pt idx="4">
                  <c:v>43.722999999999999</c:v>
                </c:pt>
                <c:pt idx="5">
                  <c:v>44.684000000000005</c:v>
                </c:pt>
                <c:pt idx="6">
                  <c:v>47.043000000000006</c:v>
                </c:pt>
                <c:pt idx="7">
                  <c:v>47.5</c:v>
                </c:pt>
                <c:pt idx="8">
                  <c:v>42.655000000000001</c:v>
                </c:pt>
                <c:pt idx="9">
                  <c:v>46.737000000000002</c:v>
                </c:pt>
                <c:pt idx="10">
                  <c:v>42.625</c:v>
                </c:pt>
                <c:pt idx="11">
                  <c:v>43.046000000000006</c:v>
                </c:pt>
                <c:pt idx="12">
                  <c:v>42.480000000000004</c:v>
                </c:pt>
                <c:pt idx="13">
                  <c:v>41.861000000000004</c:v>
                </c:pt>
                <c:pt idx="14">
                  <c:v>41.409000000000006</c:v>
                </c:pt>
                <c:pt idx="15">
                  <c:v>40.856999999999999</c:v>
                </c:pt>
                <c:pt idx="16">
                  <c:v>40.786000000000001</c:v>
                </c:pt>
                <c:pt idx="17">
                  <c:v>40.938000000000002</c:v>
                </c:pt>
                <c:pt idx="18">
                  <c:v>40.823999999999998</c:v>
                </c:pt>
                <c:pt idx="19">
                  <c:v>40.664000000000001</c:v>
                </c:pt>
                <c:pt idx="20">
                  <c:v>40.99</c:v>
                </c:pt>
                <c:pt idx="21">
                  <c:v>41.204999999999998</c:v>
                </c:pt>
                <c:pt idx="22">
                  <c:v>42.285000000000004</c:v>
                </c:pt>
                <c:pt idx="23">
                  <c:v>42.341000000000008</c:v>
                </c:pt>
                <c:pt idx="24">
                  <c:v>41.92</c:v>
                </c:pt>
                <c:pt idx="25">
                  <c:v>42.112000000000002</c:v>
                </c:pt>
                <c:pt idx="26">
                  <c:v>41.847999999999999</c:v>
                </c:pt>
                <c:pt idx="27">
                  <c:v>41.628</c:v>
                </c:pt>
                <c:pt idx="28">
                  <c:v>41.649000000000001</c:v>
                </c:pt>
                <c:pt idx="29">
                  <c:v>41.605000000000004</c:v>
                </c:pt>
                <c:pt idx="30">
                  <c:v>41.466999999999999</c:v>
                </c:pt>
                <c:pt idx="31">
                  <c:v>41.374000000000002</c:v>
                </c:pt>
                <c:pt idx="32">
                  <c:v>41.320000000000007</c:v>
                </c:pt>
                <c:pt idx="33">
                  <c:v>41.245000000000005</c:v>
                </c:pt>
                <c:pt idx="34">
                  <c:v>41.368000000000002</c:v>
                </c:pt>
                <c:pt idx="35">
                  <c:v>41.134</c:v>
                </c:pt>
                <c:pt idx="36">
                  <c:v>42.028000000000006</c:v>
                </c:pt>
                <c:pt idx="37">
                  <c:v>41.968000000000004</c:v>
                </c:pt>
                <c:pt idx="38">
                  <c:v>41.773000000000003</c:v>
                </c:pt>
                <c:pt idx="39">
                  <c:v>42.683000000000007</c:v>
                </c:pt>
                <c:pt idx="40">
                  <c:v>42.927000000000007</c:v>
                </c:pt>
                <c:pt idx="41">
                  <c:v>42.748000000000005</c:v>
                </c:pt>
                <c:pt idx="42">
                  <c:v>43.347999999999999</c:v>
                </c:pt>
                <c:pt idx="43">
                  <c:v>43.258000000000003</c:v>
                </c:pt>
                <c:pt idx="44">
                  <c:v>42.988</c:v>
                </c:pt>
                <c:pt idx="45">
                  <c:v>42.954999999999998</c:v>
                </c:pt>
                <c:pt idx="46">
                  <c:v>42.724000000000004</c:v>
                </c:pt>
                <c:pt idx="47">
                  <c:v>42.5</c:v>
                </c:pt>
                <c:pt idx="48">
                  <c:v>42.384</c:v>
                </c:pt>
                <c:pt idx="49">
                  <c:v>42.634</c:v>
                </c:pt>
                <c:pt idx="50">
                  <c:v>43.83</c:v>
                </c:pt>
                <c:pt idx="51">
                  <c:v>43.724000000000004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'2014年全井戸集計表'!$X$2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'2014年全井戸集計表'!$X$3:$X$54</c:f>
              <c:numCache>
                <c:formatCode>0.000_ </c:formatCode>
                <c:ptCount val="52"/>
                <c:pt idx="0">
                  <c:v>56.597999999999999</c:v>
                </c:pt>
                <c:pt idx="1">
                  <c:v>57.016000000000005</c:v>
                </c:pt>
                <c:pt idx="2">
                  <c:v>55.677</c:v>
                </c:pt>
                <c:pt idx="3">
                  <c:v>55.516000000000005</c:v>
                </c:pt>
                <c:pt idx="4">
                  <c:v>54.908999999999999</c:v>
                </c:pt>
                <c:pt idx="5">
                  <c:v>54.962000000000003</c:v>
                </c:pt>
                <c:pt idx="6">
                  <c:v>58.021000000000001</c:v>
                </c:pt>
                <c:pt idx="7">
                  <c:v>58.275000000000006</c:v>
                </c:pt>
                <c:pt idx="8">
                  <c:v>55.879000000000005</c:v>
                </c:pt>
                <c:pt idx="9">
                  <c:v>57.072000000000003</c:v>
                </c:pt>
                <c:pt idx="10">
                  <c:v>55.463999999999999</c:v>
                </c:pt>
                <c:pt idx="11">
                  <c:v>55.615000000000002</c:v>
                </c:pt>
                <c:pt idx="12">
                  <c:v>55.069000000000003</c:v>
                </c:pt>
                <c:pt idx="13">
                  <c:v>55.054000000000002</c:v>
                </c:pt>
                <c:pt idx="14">
                  <c:v>54.838000000000001</c:v>
                </c:pt>
                <c:pt idx="15">
                  <c:v>52.600999999999999</c:v>
                </c:pt>
                <c:pt idx="16">
                  <c:v>52.388000000000005</c:v>
                </c:pt>
                <c:pt idx="17">
                  <c:v>52.463999999999999</c:v>
                </c:pt>
                <c:pt idx="18">
                  <c:v>52.61</c:v>
                </c:pt>
                <c:pt idx="19">
                  <c:v>51.956000000000003</c:v>
                </c:pt>
                <c:pt idx="20">
                  <c:v>52.439</c:v>
                </c:pt>
                <c:pt idx="21">
                  <c:v>52.725000000000001</c:v>
                </c:pt>
                <c:pt idx="22">
                  <c:v>55.017000000000003</c:v>
                </c:pt>
                <c:pt idx="23">
                  <c:v>55.430999999999997</c:v>
                </c:pt>
                <c:pt idx="24">
                  <c:v>55.091999999999999</c:v>
                </c:pt>
                <c:pt idx="25">
                  <c:v>54.307000000000002</c:v>
                </c:pt>
                <c:pt idx="26">
                  <c:v>55.157000000000004</c:v>
                </c:pt>
                <c:pt idx="27">
                  <c:v>53.311</c:v>
                </c:pt>
                <c:pt idx="28">
                  <c:v>53.343000000000004</c:v>
                </c:pt>
                <c:pt idx="29">
                  <c:v>53.35</c:v>
                </c:pt>
                <c:pt idx="30">
                  <c:v>52.648000000000003</c:v>
                </c:pt>
                <c:pt idx="31">
                  <c:v>52.442</c:v>
                </c:pt>
                <c:pt idx="32">
                  <c:v>52.423000000000002</c:v>
                </c:pt>
                <c:pt idx="33">
                  <c:v>52.119</c:v>
                </c:pt>
                <c:pt idx="34">
                  <c:v>52.237000000000002</c:v>
                </c:pt>
                <c:pt idx="35">
                  <c:v>51.183999999999997</c:v>
                </c:pt>
                <c:pt idx="36">
                  <c:v>51.424000000000007</c:v>
                </c:pt>
                <c:pt idx="37">
                  <c:v>53.338000000000001</c:v>
                </c:pt>
                <c:pt idx="38">
                  <c:v>52.939</c:v>
                </c:pt>
                <c:pt idx="39">
                  <c:v>53.192</c:v>
                </c:pt>
                <c:pt idx="40">
                  <c:v>55.206000000000003</c:v>
                </c:pt>
                <c:pt idx="41">
                  <c:v>54.813000000000002</c:v>
                </c:pt>
                <c:pt idx="42">
                  <c:v>55.493000000000002</c:v>
                </c:pt>
                <c:pt idx="43">
                  <c:v>55.152000000000001</c:v>
                </c:pt>
                <c:pt idx="44">
                  <c:v>54.67</c:v>
                </c:pt>
                <c:pt idx="45">
                  <c:v>54.658999999999999</c:v>
                </c:pt>
                <c:pt idx="46">
                  <c:v>54.489000000000004</c:v>
                </c:pt>
                <c:pt idx="47">
                  <c:v>54.344000000000001</c:v>
                </c:pt>
                <c:pt idx="48">
                  <c:v>54.216999999999999</c:v>
                </c:pt>
                <c:pt idx="49">
                  <c:v>54.27</c:v>
                </c:pt>
                <c:pt idx="50">
                  <c:v>55.737000000000002</c:v>
                </c:pt>
                <c:pt idx="51">
                  <c:v>55.870000000000005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'2014年全井戸集計表'!$Y$2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'2014年全井戸集計表'!$Y$3:$Y$54</c:f>
              <c:numCache>
                <c:formatCode>0.000_ </c:formatCode>
                <c:ptCount val="52"/>
                <c:pt idx="0">
                  <c:v>54.150000000000006</c:v>
                </c:pt>
                <c:pt idx="1">
                  <c:v>53.966000000000001</c:v>
                </c:pt>
                <c:pt idx="2">
                  <c:v>53.546000000000006</c:v>
                </c:pt>
                <c:pt idx="3">
                  <c:v>53.56</c:v>
                </c:pt>
                <c:pt idx="4">
                  <c:v>53.080000000000005</c:v>
                </c:pt>
                <c:pt idx="5">
                  <c:v>52.996000000000002</c:v>
                </c:pt>
                <c:pt idx="6">
                  <c:v>55.814</c:v>
                </c:pt>
                <c:pt idx="7">
                  <c:v>54.554000000000002</c:v>
                </c:pt>
                <c:pt idx="8">
                  <c:v>54.138000000000005</c:v>
                </c:pt>
                <c:pt idx="9">
                  <c:v>53.826000000000001</c:v>
                </c:pt>
                <c:pt idx="10">
                  <c:v>54.185000000000002</c:v>
                </c:pt>
                <c:pt idx="11">
                  <c:v>54.341000000000001</c:v>
                </c:pt>
                <c:pt idx="12">
                  <c:v>53.749000000000002</c:v>
                </c:pt>
                <c:pt idx="13">
                  <c:v>53.946000000000005</c:v>
                </c:pt>
                <c:pt idx="14">
                  <c:v>52.828000000000003</c:v>
                </c:pt>
                <c:pt idx="15">
                  <c:v>52.306000000000004</c:v>
                </c:pt>
                <c:pt idx="16">
                  <c:v>52.260000000000005</c:v>
                </c:pt>
                <c:pt idx="17">
                  <c:v>52.446000000000005</c:v>
                </c:pt>
                <c:pt idx="18">
                  <c:v>52.585999999999999</c:v>
                </c:pt>
                <c:pt idx="19">
                  <c:v>52.228000000000002</c:v>
                </c:pt>
                <c:pt idx="20">
                  <c:v>52.253</c:v>
                </c:pt>
                <c:pt idx="21">
                  <c:v>52.410000000000004</c:v>
                </c:pt>
                <c:pt idx="22">
                  <c:v>55.162000000000006</c:v>
                </c:pt>
                <c:pt idx="23">
                  <c:v>55.040000000000006</c:v>
                </c:pt>
                <c:pt idx="24">
                  <c:v>54.841000000000001</c:v>
                </c:pt>
                <c:pt idx="25">
                  <c:v>53.099000000000004</c:v>
                </c:pt>
                <c:pt idx="26">
                  <c:v>53.004000000000005</c:v>
                </c:pt>
                <c:pt idx="27">
                  <c:v>52.531000000000006</c:v>
                </c:pt>
                <c:pt idx="28">
                  <c:v>52.518000000000001</c:v>
                </c:pt>
                <c:pt idx="29">
                  <c:v>52.433000000000007</c:v>
                </c:pt>
                <c:pt idx="30">
                  <c:v>52.263000000000005</c:v>
                </c:pt>
                <c:pt idx="31">
                  <c:v>52.255000000000003</c:v>
                </c:pt>
                <c:pt idx="32">
                  <c:v>52.195000000000007</c:v>
                </c:pt>
                <c:pt idx="33">
                  <c:v>52.198</c:v>
                </c:pt>
                <c:pt idx="34">
                  <c:v>52.317000000000007</c:v>
                </c:pt>
                <c:pt idx="35">
                  <c:v>52.172000000000004</c:v>
                </c:pt>
                <c:pt idx="36">
                  <c:v>52.312000000000005</c:v>
                </c:pt>
                <c:pt idx="37">
                  <c:v>52.278000000000006</c:v>
                </c:pt>
                <c:pt idx="38">
                  <c:v>52.260000000000005</c:v>
                </c:pt>
                <c:pt idx="39">
                  <c:v>52.713000000000001</c:v>
                </c:pt>
                <c:pt idx="40">
                  <c:v>52.883000000000003</c:v>
                </c:pt>
                <c:pt idx="41">
                  <c:v>52.616</c:v>
                </c:pt>
                <c:pt idx="42">
                  <c:v>52.847999999999999</c:v>
                </c:pt>
                <c:pt idx="43">
                  <c:v>52.823</c:v>
                </c:pt>
                <c:pt idx="44">
                  <c:v>52.578000000000003</c:v>
                </c:pt>
                <c:pt idx="45">
                  <c:v>52.195000000000007</c:v>
                </c:pt>
                <c:pt idx="46">
                  <c:v>52.146000000000001</c:v>
                </c:pt>
                <c:pt idx="47">
                  <c:v>52.326000000000001</c:v>
                </c:pt>
                <c:pt idx="48">
                  <c:v>52.2</c:v>
                </c:pt>
                <c:pt idx="49">
                  <c:v>52.195000000000007</c:v>
                </c:pt>
                <c:pt idx="50">
                  <c:v>54.632000000000005</c:v>
                </c:pt>
                <c:pt idx="51">
                  <c:v>54.617000000000004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'2014年全井戸集計表'!$Z$2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'2014年全井戸集計表'!$Z$3:$Z$54</c:f>
              <c:numCache>
                <c:formatCode>0.000_ </c:formatCode>
                <c:ptCount val="52"/>
                <c:pt idx="0">
                  <c:v>52.497</c:v>
                </c:pt>
                <c:pt idx="1">
                  <c:v>50.924999999999997</c:v>
                </c:pt>
                <c:pt idx="2">
                  <c:v>50.963999999999999</c:v>
                </c:pt>
                <c:pt idx="3">
                  <c:v>50.774999999999999</c:v>
                </c:pt>
                <c:pt idx="4">
                  <c:v>50.597999999999999</c:v>
                </c:pt>
                <c:pt idx="5">
                  <c:v>51.986999999999995</c:v>
                </c:pt>
                <c:pt idx="6">
                  <c:v>53.147999999999996</c:v>
                </c:pt>
                <c:pt idx="7">
                  <c:v>53.445999999999998</c:v>
                </c:pt>
                <c:pt idx="8">
                  <c:v>50.414999999999999</c:v>
                </c:pt>
                <c:pt idx="9">
                  <c:v>52.671999999999997</c:v>
                </c:pt>
                <c:pt idx="10">
                  <c:v>50.317999999999998</c:v>
                </c:pt>
                <c:pt idx="11">
                  <c:v>50.406999999999996</c:v>
                </c:pt>
                <c:pt idx="12">
                  <c:v>50.188000000000002</c:v>
                </c:pt>
                <c:pt idx="13">
                  <c:v>49.721999999999994</c:v>
                </c:pt>
                <c:pt idx="14">
                  <c:v>49.436999999999998</c:v>
                </c:pt>
                <c:pt idx="15">
                  <c:v>49.277000000000001</c:v>
                </c:pt>
                <c:pt idx="16">
                  <c:v>49.216999999999999</c:v>
                </c:pt>
                <c:pt idx="17">
                  <c:v>49.164000000000001</c:v>
                </c:pt>
                <c:pt idx="18">
                  <c:v>49.022999999999996</c:v>
                </c:pt>
                <c:pt idx="19">
                  <c:v>49.189</c:v>
                </c:pt>
                <c:pt idx="20">
                  <c:v>49.254999999999995</c:v>
                </c:pt>
                <c:pt idx="21">
                  <c:v>49.290999999999997</c:v>
                </c:pt>
                <c:pt idx="22">
                  <c:v>49.784999999999997</c:v>
                </c:pt>
                <c:pt idx="23">
                  <c:v>49.732999999999997</c:v>
                </c:pt>
                <c:pt idx="24">
                  <c:v>49.536000000000001</c:v>
                </c:pt>
                <c:pt idx="25">
                  <c:v>49.575000000000003</c:v>
                </c:pt>
                <c:pt idx="26">
                  <c:v>49.51</c:v>
                </c:pt>
                <c:pt idx="27">
                  <c:v>49.424999999999997</c:v>
                </c:pt>
                <c:pt idx="28">
                  <c:v>49.570999999999998</c:v>
                </c:pt>
                <c:pt idx="29">
                  <c:v>49.534999999999997</c:v>
                </c:pt>
                <c:pt idx="30">
                  <c:v>49.477999999999994</c:v>
                </c:pt>
                <c:pt idx="31">
                  <c:v>49.457999999999998</c:v>
                </c:pt>
                <c:pt idx="32">
                  <c:v>49.405999999999999</c:v>
                </c:pt>
                <c:pt idx="33">
                  <c:v>49.376999999999995</c:v>
                </c:pt>
                <c:pt idx="34">
                  <c:v>49.411000000000001</c:v>
                </c:pt>
                <c:pt idx="35">
                  <c:v>49.533000000000001</c:v>
                </c:pt>
                <c:pt idx="36">
                  <c:v>49.708999999999996</c:v>
                </c:pt>
                <c:pt idx="37">
                  <c:v>49.692999999999998</c:v>
                </c:pt>
                <c:pt idx="38">
                  <c:v>49.632999999999996</c:v>
                </c:pt>
                <c:pt idx="39">
                  <c:v>50.168999999999997</c:v>
                </c:pt>
                <c:pt idx="40">
                  <c:v>50.107999999999997</c:v>
                </c:pt>
                <c:pt idx="41">
                  <c:v>50.119</c:v>
                </c:pt>
                <c:pt idx="42">
                  <c:v>50.338000000000001</c:v>
                </c:pt>
                <c:pt idx="43">
                  <c:v>50.305</c:v>
                </c:pt>
                <c:pt idx="44">
                  <c:v>50.231999999999999</c:v>
                </c:pt>
                <c:pt idx="45">
                  <c:v>50.228999999999999</c:v>
                </c:pt>
                <c:pt idx="46">
                  <c:v>49.982999999999997</c:v>
                </c:pt>
                <c:pt idx="47">
                  <c:v>49.988</c:v>
                </c:pt>
                <c:pt idx="48">
                  <c:v>49.920999999999999</c:v>
                </c:pt>
                <c:pt idx="49">
                  <c:v>50.126999999999995</c:v>
                </c:pt>
                <c:pt idx="50">
                  <c:v>50.67</c:v>
                </c:pt>
                <c:pt idx="51">
                  <c:v>50.664999999999999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'2014年全井戸集計表'!$AA$2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'2014年全井戸集計表'!$AA$3:$AA$54</c:f>
              <c:numCache>
                <c:formatCode>0.000_ </c:formatCode>
                <c:ptCount val="52"/>
                <c:pt idx="0">
                  <c:v>50.763000000000005</c:v>
                </c:pt>
                <c:pt idx="1">
                  <c:v>50.911000000000001</c:v>
                </c:pt>
                <c:pt idx="2">
                  <c:v>50.655000000000001</c:v>
                </c:pt>
                <c:pt idx="3">
                  <c:v>50.573</c:v>
                </c:pt>
                <c:pt idx="4">
                  <c:v>50.702000000000005</c:v>
                </c:pt>
                <c:pt idx="5">
                  <c:v>50.622</c:v>
                </c:pt>
                <c:pt idx="6">
                  <c:v>51.236000000000004</c:v>
                </c:pt>
                <c:pt idx="7">
                  <c:v>51.331000000000003</c:v>
                </c:pt>
                <c:pt idx="8">
                  <c:v>50.847000000000001</c:v>
                </c:pt>
                <c:pt idx="9">
                  <c:v>50.955000000000005</c:v>
                </c:pt>
                <c:pt idx="10">
                  <c:v>50.797000000000004</c:v>
                </c:pt>
                <c:pt idx="11">
                  <c:v>51.13</c:v>
                </c:pt>
                <c:pt idx="12">
                  <c:v>50.775000000000006</c:v>
                </c:pt>
                <c:pt idx="13">
                  <c:v>50.676000000000002</c:v>
                </c:pt>
                <c:pt idx="14">
                  <c:v>50.916000000000004</c:v>
                </c:pt>
                <c:pt idx="15">
                  <c:v>50.653000000000006</c:v>
                </c:pt>
                <c:pt idx="16">
                  <c:v>50.627000000000002</c:v>
                </c:pt>
                <c:pt idx="17">
                  <c:v>50.722999999999999</c:v>
                </c:pt>
                <c:pt idx="18">
                  <c:v>50.528000000000006</c:v>
                </c:pt>
                <c:pt idx="19">
                  <c:v>50.582000000000001</c:v>
                </c:pt>
                <c:pt idx="20">
                  <c:v>50.772000000000006</c:v>
                </c:pt>
                <c:pt idx="21">
                  <c:v>50.606999999999999</c:v>
                </c:pt>
                <c:pt idx="22">
                  <c:v>50.933</c:v>
                </c:pt>
                <c:pt idx="23">
                  <c:v>51.088000000000001</c:v>
                </c:pt>
                <c:pt idx="24">
                  <c:v>50.835000000000001</c:v>
                </c:pt>
                <c:pt idx="25">
                  <c:v>50.683</c:v>
                </c:pt>
                <c:pt idx="26">
                  <c:v>50.81</c:v>
                </c:pt>
                <c:pt idx="27">
                  <c:v>50.685000000000002</c:v>
                </c:pt>
                <c:pt idx="28">
                  <c:v>50.762</c:v>
                </c:pt>
                <c:pt idx="29">
                  <c:v>50.691000000000003</c:v>
                </c:pt>
                <c:pt idx="30">
                  <c:v>50.606999999999999</c:v>
                </c:pt>
                <c:pt idx="31">
                  <c:v>50.627000000000002</c:v>
                </c:pt>
                <c:pt idx="32">
                  <c:v>50.661000000000001</c:v>
                </c:pt>
                <c:pt idx="33">
                  <c:v>50.586000000000006</c:v>
                </c:pt>
                <c:pt idx="34">
                  <c:v>50.617000000000004</c:v>
                </c:pt>
                <c:pt idx="35">
                  <c:v>50.616</c:v>
                </c:pt>
                <c:pt idx="36">
                  <c:v>50.606000000000002</c:v>
                </c:pt>
                <c:pt idx="37">
                  <c:v>50.606999999999999</c:v>
                </c:pt>
                <c:pt idx="38">
                  <c:v>50.603999999999999</c:v>
                </c:pt>
                <c:pt idx="39">
                  <c:v>50.862000000000002</c:v>
                </c:pt>
                <c:pt idx="40">
                  <c:v>50.731999999999999</c:v>
                </c:pt>
                <c:pt idx="41">
                  <c:v>50.71</c:v>
                </c:pt>
                <c:pt idx="42">
                  <c:v>50.767000000000003</c:v>
                </c:pt>
                <c:pt idx="43">
                  <c:v>50.757000000000005</c:v>
                </c:pt>
                <c:pt idx="44">
                  <c:v>50.736000000000004</c:v>
                </c:pt>
                <c:pt idx="45">
                  <c:v>50.746000000000002</c:v>
                </c:pt>
                <c:pt idx="46">
                  <c:v>50.678000000000004</c:v>
                </c:pt>
                <c:pt idx="47">
                  <c:v>50.883000000000003</c:v>
                </c:pt>
                <c:pt idx="48">
                  <c:v>50.682000000000002</c:v>
                </c:pt>
                <c:pt idx="49">
                  <c:v>50.644000000000005</c:v>
                </c:pt>
                <c:pt idx="50">
                  <c:v>50.957000000000001</c:v>
                </c:pt>
                <c:pt idx="51">
                  <c:v>51.003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'2014年全井戸集計表'!$AB$2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'2014年全井戸集計表'!$AB$3:$AB$54</c:f>
              <c:numCache>
                <c:formatCode>0.000_ </c:formatCode>
                <c:ptCount val="52"/>
                <c:pt idx="0">
                  <c:v>50.118000000000002</c:v>
                </c:pt>
                <c:pt idx="1">
                  <c:v>50.473999999999997</c:v>
                </c:pt>
                <c:pt idx="2">
                  <c:v>50.040999999999997</c:v>
                </c:pt>
                <c:pt idx="3">
                  <c:v>50.085999999999999</c:v>
                </c:pt>
                <c:pt idx="4">
                  <c:v>50.024000000000001</c:v>
                </c:pt>
                <c:pt idx="5">
                  <c:v>50.005000000000003</c:v>
                </c:pt>
                <c:pt idx="6">
                  <c:v>50.255000000000003</c:v>
                </c:pt>
                <c:pt idx="7">
                  <c:v>50.040999999999997</c:v>
                </c:pt>
                <c:pt idx="8">
                  <c:v>50.128999999999998</c:v>
                </c:pt>
                <c:pt idx="9">
                  <c:v>50.756</c:v>
                </c:pt>
                <c:pt idx="10">
                  <c:v>50.082999999999998</c:v>
                </c:pt>
                <c:pt idx="11">
                  <c:v>50.213000000000001</c:v>
                </c:pt>
                <c:pt idx="12">
                  <c:v>50.051000000000002</c:v>
                </c:pt>
                <c:pt idx="13">
                  <c:v>50.360999999999997</c:v>
                </c:pt>
                <c:pt idx="14">
                  <c:v>50.118000000000002</c:v>
                </c:pt>
                <c:pt idx="15">
                  <c:v>49.930999999999997</c:v>
                </c:pt>
                <c:pt idx="16">
                  <c:v>49.942999999999998</c:v>
                </c:pt>
                <c:pt idx="17">
                  <c:v>50.076000000000001</c:v>
                </c:pt>
                <c:pt idx="18">
                  <c:v>50.260999999999996</c:v>
                </c:pt>
                <c:pt idx="19">
                  <c:v>49.860999999999997</c:v>
                </c:pt>
                <c:pt idx="20">
                  <c:v>50.016999999999996</c:v>
                </c:pt>
                <c:pt idx="21">
                  <c:v>49.888999999999996</c:v>
                </c:pt>
                <c:pt idx="22">
                  <c:v>49.994999999999997</c:v>
                </c:pt>
                <c:pt idx="23">
                  <c:v>50.082999999999998</c:v>
                </c:pt>
                <c:pt idx="24">
                  <c:v>50.045999999999999</c:v>
                </c:pt>
                <c:pt idx="25">
                  <c:v>49.966999999999999</c:v>
                </c:pt>
                <c:pt idx="26">
                  <c:v>50.082000000000001</c:v>
                </c:pt>
                <c:pt idx="27">
                  <c:v>49.936</c:v>
                </c:pt>
                <c:pt idx="28">
                  <c:v>49.91</c:v>
                </c:pt>
                <c:pt idx="29">
                  <c:v>49.853000000000002</c:v>
                </c:pt>
                <c:pt idx="30">
                  <c:v>49.902999999999999</c:v>
                </c:pt>
                <c:pt idx="31">
                  <c:v>49.930999999999997</c:v>
                </c:pt>
                <c:pt idx="32">
                  <c:v>49.868000000000002</c:v>
                </c:pt>
                <c:pt idx="33">
                  <c:v>49.885999999999996</c:v>
                </c:pt>
                <c:pt idx="34">
                  <c:v>50.021999999999998</c:v>
                </c:pt>
                <c:pt idx="35">
                  <c:v>49.871000000000002</c:v>
                </c:pt>
                <c:pt idx="36">
                  <c:v>49.942</c:v>
                </c:pt>
                <c:pt idx="37">
                  <c:v>49.94</c:v>
                </c:pt>
                <c:pt idx="38">
                  <c:v>49.918999999999997</c:v>
                </c:pt>
                <c:pt idx="39">
                  <c:v>50.140999999999998</c:v>
                </c:pt>
                <c:pt idx="40">
                  <c:v>50.012999999999998</c:v>
                </c:pt>
                <c:pt idx="41">
                  <c:v>50.051000000000002</c:v>
                </c:pt>
                <c:pt idx="42">
                  <c:v>50.025999999999996</c:v>
                </c:pt>
                <c:pt idx="43">
                  <c:v>50.012999999999998</c:v>
                </c:pt>
                <c:pt idx="44">
                  <c:v>50.010999999999996</c:v>
                </c:pt>
                <c:pt idx="45">
                  <c:v>49.963999999999999</c:v>
                </c:pt>
                <c:pt idx="46">
                  <c:v>50.05</c:v>
                </c:pt>
                <c:pt idx="47">
                  <c:v>49.991</c:v>
                </c:pt>
                <c:pt idx="48">
                  <c:v>49.918999999999997</c:v>
                </c:pt>
                <c:pt idx="49">
                  <c:v>50.096000000000004</c:v>
                </c:pt>
                <c:pt idx="50">
                  <c:v>50.051000000000002</c:v>
                </c:pt>
                <c:pt idx="51">
                  <c:v>50.037999999999997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'2014年全井戸集計表'!$AC$2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'2014年全井戸集計表'!$AC$3:$AC$54</c:f>
              <c:numCache>
                <c:formatCode>0.000_ </c:formatCode>
                <c:ptCount val="52"/>
                <c:pt idx="0">
                  <c:v>51.247</c:v>
                </c:pt>
                <c:pt idx="1">
                  <c:v>50.792000000000002</c:v>
                </c:pt>
                <c:pt idx="2">
                  <c:v>50.847999999999999</c:v>
                </c:pt>
                <c:pt idx="3">
                  <c:v>50.72</c:v>
                </c:pt>
                <c:pt idx="4">
                  <c:v>50.756999999999998</c:v>
                </c:pt>
                <c:pt idx="5">
                  <c:v>51.082999999999998</c:v>
                </c:pt>
                <c:pt idx="6">
                  <c:v>51.612000000000002</c:v>
                </c:pt>
                <c:pt idx="7">
                  <c:v>51.640999999999998</c:v>
                </c:pt>
                <c:pt idx="8">
                  <c:v>51.066000000000003</c:v>
                </c:pt>
                <c:pt idx="9">
                  <c:v>51.252000000000002</c:v>
                </c:pt>
                <c:pt idx="10">
                  <c:v>51.036000000000001</c:v>
                </c:pt>
                <c:pt idx="11">
                  <c:v>50.853999999999999</c:v>
                </c:pt>
                <c:pt idx="12">
                  <c:v>50.850999999999999</c:v>
                </c:pt>
                <c:pt idx="13">
                  <c:v>50.411000000000001</c:v>
                </c:pt>
                <c:pt idx="14">
                  <c:v>50.283000000000001</c:v>
                </c:pt>
                <c:pt idx="15">
                  <c:v>50.218000000000004</c:v>
                </c:pt>
                <c:pt idx="16">
                  <c:v>50.1</c:v>
                </c:pt>
                <c:pt idx="17">
                  <c:v>50.27</c:v>
                </c:pt>
                <c:pt idx="18">
                  <c:v>50.231999999999999</c:v>
                </c:pt>
                <c:pt idx="19">
                  <c:v>50.097000000000001</c:v>
                </c:pt>
                <c:pt idx="20">
                  <c:v>50.253</c:v>
                </c:pt>
                <c:pt idx="21">
                  <c:v>50.173000000000002</c:v>
                </c:pt>
                <c:pt idx="22">
                  <c:v>50.489000000000004</c:v>
                </c:pt>
                <c:pt idx="23">
                  <c:v>50.430999999999997</c:v>
                </c:pt>
                <c:pt idx="24">
                  <c:v>50.290999999999997</c:v>
                </c:pt>
                <c:pt idx="25">
                  <c:v>50.358000000000004</c:v>
                </c:pt>
                <c:pt idx="26">
                  <c:v>50.343000000000004</c:v>
                </c:pt>
                <c:pt idx="27">
                  <c:v>50.290999999999997</c:v>
                </c:pt>
                <c:pt idx="28">
                  <c:v>50.296999999999997</c:v>
                </c:pt>
                <c:pt idx="29">
                  <c:v>50.26</c:v>
                </c:pt>
                <c:pt idx="30">
                  <c:v>50.206000000000003</c:v>
                </c:pt>
                <c:pt idx="31">
                  <c:v>50.255000000000003</c:v>
                </c:pt>
                <c:pt idx="32">
                  <c:v>50.210999999999999</c:v>
                </c:pt>
                <c:pt idx="33">
                  <c:v>50.268000000000001</c:v>
                </c:pt>
                <c:pt idx="34">
                  <c:v>50.216000000000001</c:v>
                </c:pt>
                <c:pt idx="35">
                  <c:v>50.27</c:v>
                </c:pt>
                <c:pt idx="36">
                  <c:v>50.372999999999998</c:v>
                </c:pt>
                <c:pt idx="37">
                  <c:v>50.368000000000002</c:v>
                </c:pt>
                <c:pt idx="38">
                  <c:v>50.338999999999999</c:v>
                </c:pt>
                <c:pt idx="39">
                  <c:v>50.667000000000002</c:v>
                </c:pt>
                <c:pt idx="40">
                  <c:v>50.606000000000002</c:v>
                </c:pt>
                <c:pt idx="41">
                  <c:v>50.628999999999998</c:v>
                </c:pt>
                <c:pt idx="42">
                  <c:v>50.673000000000002</c:v>
                </c:pt>
                <c:pt idx="43">
                  <c:v>50.692</c:v>
                </c:pt>
                <c:pt idx="44">
                  <c:v>50.652999999999999</c:v>
                </c:pt>
                <c:pt idx="45">
                  <c:v>50.494</c:v>
                </c:pt>
                <c:pt idx="46">
                  <c:v>50.475999999999999</c:v>
                </c:pt>
                <c:pt idx="47">
                  <c:v>50.545999999999999</c:v>
                </c:pt>
                <c:pt idx="48">
                  <c:v>50.491</c:v>
                </c:pt>
                <c:pt idx="49">
                  <c:v>50.555999999999997</c:v>
                </c:pt>
                <c:pt idx="50">
                  <c:v>50.798000000000002</c:v>
                </c:pt>
                <c:pt idx="51">
                  <c:v>50.89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'2014年全井戸集計表'!$AD$2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'2014年全井戸集計表'!$AD$3:$AD$54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'2014年全井戸集計表'!$AE$2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'2014年全井戸集計表'!$AE$3:$AE$54</c:f>
              <c:numCache>
                <c:formatCode>0.000_ </c:formatCode>
                <c:ptCount val="52"/>
                <c:pt idx="0">
                  <c:v>71.397000000000006</c:v>
                </c:pt>
                <c:pt idx="1">
                  <c:v>71.841999999999999</c:v>
                </c:pt>
                <c:pt idx="2">
                  <c:v>71.302999999999997</c:v>
                </c:pt>
                <c:pt idx="3">
                  <c:v>71.421000000000006</c:v>
                </c:pt>
                <c:pt idx="4">
                  <c:v>71.165000000000006</c:v>
                </c:pt>
                <c:pt idx="5">
                  <c:v>71.483000000000004</c:v>
                </c:pt>
                <c:pt idx="6">
                  <c:v>71.105999999999995</c:v>
                </c:pt>
                <c:pt idx="7">
                  <c:v>71.039000000000001</c:v>
                </c:pt>
                <c:pt idx="8">
                  <c:v>71.141999999999996</c:v>
                </c:pt>
                <c:pt idx="9">
                  <c:v>71.123999999999995</c:v>
                </c:pt>
                <c:pt idx="10">
                  <c:v>71.018000000000001</c:v>
                </c:pt>
                <c:pt idx="11">
                  <c:v>70.951999999999998</c:v>
                </c:pt>
                <c:pt idx="12">
                  <c:v>70.975999999999999</c:v>
                </c:pt>
                <c:pt idx="13">
                  <c:v>71.397999999999996</c:v>
                </c:pt>
                <c:pt idx="14">
                  <c:v>70.923000000000002</c:v>
                </c:pt>
                <c:pt idx="15">
                  <c:v>70.974999999999994</c:v>
                </c:pt>
                <c:pt idx="16">
                  <c:v>70.953000000000003</c:v>
                </c:pt>
                <c:pt idx="17">
                  <c:v>71.061000000000007</c:v>
                </c:pt>
                <c:pt idx="18">
                  <c:v>70.91</c:v>
                </c:pt>
                <c:pt idx="19">
                  <c:v>70.915999999999997</c:v>
                </c:pt>
                <c:pt idx="20">
                  <c:v>70.927999999999997</c:v>
                </c:pt>
                <c:pt idx="21">
                  <c:v>70.927999999999997</c:v>
                </c:pt>
                <c:pt idx="22">
                  <c:v>70.924999999999997</c:v>
                </c:pt>
                <c:pt idx="23">
                  <c:v>70.917000000000002</c:v>
                </c:pt>
                <c:pt idx="24">
                  <c:v>70.893000000000001</c:v>
                </c:pt>
                <c:pt idx="25">
                  <c:v>70.924999999999997</c:v>
                </c:pt>
                <c:pt idx="26">
                  <c:v>70.918000000000006</c:v>
                </c:pt>
                <c:pt idx="27">
                  <c:v>70.917000000000002</c:v>
                </c:pt>
                <c:pt idx="28">
                  <c:v>70.894000000000005</c:v>
                </c:pt>
                <c:pt idx="29">
                  <c:v>70.885999999999996</c:v>
                </c:pt>
                <c:pt idx="30">
                  <c:v>70.921999999999997</c:v>
                </c:pt>
                <c:pt idx="31">
                  <c:v>70.92</c:v>
                </c:pt>
                <c:pt idx="32">
                  <c:v>70.909000000000006</c:v>
                </c:pt>
                <c:pt idx="33">
                  <c:v>70.918999999999997</c:v>
                </c:pt>
                <c:pt idx="34">
                  <c:v>70.921999999999997</c:v>
                </c:pt>
                <c:pt idx="35">
                  <c:v>70.926000000000002</c:v>
                </c:pt>
                <c:pt idx="36">
                  <c:v>70.923000000000002</c:v>
                </c:pt>
                <c:pt idx="37">
                  <c:v>70.927000000000007</c:v>
                </c:pt>
                <c:pt idx="38">
                  <c:v>70.918000000000006</c:v>
                </c:pt>
                <c:pt idx="39">
                  <c:v>71.02600000000001</c:v>
                </c:pt>
                <c:pt idx="40">
                  <c:v>70.926000000000002</c:v>
                </c:pt>
                <c:pt idx="41">
                  <c:v>70.921000000000006</c:v>
                </c:pt>
                <c:pt idx="42">
                  <c:v>70.930000000000007</c:v>
                </c:pt>
                <c:pt idx="43">
                  <c:v>70.924000000000007</c:v>
                </c:pt>
                <c:pt idx="44">
                  <c:v>70.915999999999997</c:v>
                </c:pt>
                <c:pt idx="45">
                  <c:v>70.944000000000003</c:v>
                </c:pt>
                <c:pt idx="46">
                  <c:v>70.992000000000004</c:v>
                </c:pt>
                <c:pt idx="47">
                  <c:v>70.923000000000002</c:v>
                </c:pt>
                <c:pt idx="48">
                  <c:v>70.927999999999997</c:v>
                </c:pt>
                <c:pt idx="49">
                  <c:v>70.956999999999994</c:v>
                </c:pt>
                <c:pt idx="50">
                  <c:v>70.921999999999997</c:v>
                </c:pt>
                <c:pt idx="51">
                  <c:v>70.978999999999999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'2014年全井戸集計表'!$AF$2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'2014年全井戸集計表'!$AF$3:$AF$54</c:f>
              <c:numCache>
                <c:formatCode>0.000_ </c:formatCode>
                <c:ptCount val="52"/>
                <c:pt idx="0">
                  <c:v>73.294000000000011</c:v>
                </c:pt>
                <c:pt idx="1">
                  <c:v>73.47</c:v>
                </c:pt>
                <c:pt idx="2">
                  <c:v>73.308999999999997</c:v>
                </c:pt>
                <c:pt idx="3">
                  <c:v>73.716000000000008</c:v>
                </c:pt>
                <c:pt idx="4">
                  <c:v>73.234000000000009</c:v>
                </c:pt>
                <c:pt idx="5">
                  <c:v>73.366</c:v>
                </c:pt>
                <c:pt idx="6">
                  <c:v>73.039000000000001</c:v>
                </c:pt>
                <c:pt idx="7">
                  <c:v>73.33</c:v>
                </c:pt>
                <c:pt idx="8">
                  <c:v>73.00800000000001</c:v>
                </c:pt>
                <c:pt idx="9">
                  <c:v>73.349000000000004</c:v>
                </c:pt>
                <c:pt idx="10">
                  <c:v>73.034000000000006</c:v>
                </c:pt>
                <c:pt idx="11">
                  <c:v>73.39500000000001</c:v>
                </c:pt>
                <c:pt idx="12">
                  <c:v>73.153999999999996</c:v>
                </c:pt>
                <c:pt idx="13">
                  <c:v>73.306000000000012</c:v>
                </c:pt>
                <c:pt idx="14">
                  <c:v>73.796000000000006</c:v>
                </c:pt>
                <c:pt idx="15">
                  <c:v>73.317999999999998</c:v>
                </c:pt>
                <c:pt idx="16">
                  <c:v>73.349999999999994</c:v>
                </c:pt>
                <c:pt idx="17">
                  <c:v>73.603000000000009</c:v>
                </c:pt>
                <c:pt idx="18">
                  <c:v>73.326000000000008</c:v>
                </c:pt>
                <c:pt idx="19">
                  <c:v>73.294000000000011</c:v>
                </c:pt>
                <c:pt idx="20">
                  <c:v>73.344999999999999</c:v>
                </c:pt>
                <c:pt idx="21">
                  <c:v>73.181000000000012</c:v>
                </c:pt>
                <c:pt idx="22">
                  <c:v>73.147999999999996</c:v>
                </c:pt>
                <c:pt idx="23">
                  <c:v>73.371000000000009</c:v>
                </c:pt>
                <c:pt idx="24">
                  <c:v>73.397999999999996</c:v>
                </c:pt>
                <c:pt idx="25">
                  <c:v>73.496000000000009</c:v>
                </c:pt>
                <c:pt idx="26">
                  <c:v>73.298000000000002</c:v>
                </c:pt>
                <c:pt idx="27">
                  <c:v>73.701999999999998</c:v>
                </c:pt>
                <c:pt idx="28">
                  <c:v>73.724000000000004</c:v>
                </c:pt>
                <c:pt idx="29">
                  <c:v>73.715000000000003</c:v>
                </c:pt>
                <c:pt idx="30">
                  <c:v>73.77000000000001</c:v>
                </c:pt>
                <c:pt idx="31">
                  <c:v>63.794000000000004</c:v>
                </c:pt>
                <c:pt idx="32">
                  <c:v>73.677000000000007</c:v>
                </c:pt>
                <c:pt idx="33">
                  <c:v>73.632000000000005</c:v>
                </c:pt>
                <c:pt idx="34">
                  <c:v>73.591000000000008</c:v>
                </c:pt>
                <c:pt idx="35">
                  <c:v>73.515000000000001</c:v>
                </c:pt>
                <c:pt idx="36">
                  <c:v>73.347000000000008</c:v>
                </c:pt>
                <c:pt idx="37">
                  <c:v>73.308000000000007</c:v>
                </c:pt>
                <c:pt idx="38">
                  <c:v>73.811000000000007</c:v>
                </c:pt>
                <c:pt idx="39">
                  <c:v>73.802999999999997</c:v>
                </c:pt>
                <c:pt idx="40">
                  <c:v>73.14500000000001</c:v>
                </c:pt>
                <c:pt idx="41">
                  <c:v>73.222000000000008</c:v>
                </c:pt>
                <c:pt idx="42">
                  <c:v>73.254999999999995</c:v>
                </c:pt>
                <c:pt idx="43">
                  <c:v>73.147999999999996</c:v>
                </c:pt>
                <c:pt idx="44">
                  <c:v>73.236999999999995</c:v>
                </c:pt>
                <c:pt idx="45">
                  <c:v>73.236999999999995</c:v>
                </c:pt>
                <c:pt idx="46">
                  <c:v>73.058000000000007</c:v>
                </c:pt>
                <c:pt idx="47">
                  <c:v>73.338999999999999</c:v>
                </c:pt>
                <c:pt idx="48">
                  <c:v>73.036000000000001</c:v>
                </c:pt>
                <c:pt idx="49">
                  <c:v>73.31</c:v>
                </c:pt>
                <c:pt idx="50">
                  <c:v>73.234999999999999</c:v>
                </c:pt>
                <c:pt idx="51">
                  <c:v>73.241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'2014年全井戸集計表'!$AG$2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'2014年全井戸集計表'!$AG$3:$AG$54</c:f>
              <c:numCache>
                <c:formatCode>0.000_ </c:formatCode>
                <c:ptCount val="52"/>
                <c:pt idx="0">
                  <c:v>67.516999999999996</c:v>
                </c:pt>
                <c:pt idx="1">
                  <c:v>67.412999999999997</c:v>
                </c:pt>
                <c:pt idx="2">
                  <c:v>67.489999999999995</c:v>
                </c:pt>
                <c:pt idx="3">
                  <c:v>67.691999999999993</c:v>
                </c:pt>
                <c:pt idx="4">
                  <c:v>67.358999999999995</c:v>
                </c:pt>
                <c:pt idx="5">
                  <c:v>67.483999999999995</c:v>
                </c:pt>
                <c:pt idx="6">
                  <c:v>67.215000000000003</c:v>
                </c:pt>
                <c:pt idx="7">
                  <c:v>67.318999999999988</c:v>
                </c:pt>
                <c:pt idx="8">
                  <c:v>67.042000000000002</c:v>
                </c:pt>
                <c:pt idx="9">
                  <c:v>67.599999999999994</c:v>
                </c:pt>
                <c:pt idx="10">
                  <c:v>67.002999999999986</c:v>
                </c:pt>
                <c:pt idx="11">
                  <c:v>67.236999999999995</c:v>
                </c:pt>
                <c:pt idx="12">
                  <c:v>67.114000000000004</c:v>
                </c:pt>
                <c:pt idx="13">
                  <c:v>67.305999999999997</c:v>
                </c:pt>
                <c:pt idx="14">
                  <c:v>66.489999999999995</c:v>
                </c:pt>
                <c:pt idx="15">
                  <c:v>67.162000000000006</c:v>
                </c:pt>
                <c:pt idx="16">
                  <c:v>67.165999999999997</c:v>
                </c:pt>
                <c:pt idx="17">
                  <c:v>67.135999999999996</c:v>
                </c:pt>
                <c:pt idx="18">
                  <c:v>67.322999999999993</c:v>
                </c:pt>
                <c:pt idx="19">
                  <c:v>67.263999999999996</c:v>
                </c:pt>
                <c:pt idx="20">
                  <c:v>67.300999999999988</c:v>
                </c:pt>
                <c:pt idx="21">
                  <c:v>67.127999999999986</c:v>
                </c:pt>
                <c:pt idx="22">
                  <c:v>67.092999999999989</c:v>
                </c:pt>
                <c:pt idx="23">
                  <c:v>67.575999999999993</c:v>
                </c:pt>
                <c:pt idx="24">
                  <c:v>67.554999999999993</c:v>
                </c:pt>
                <c:pt idx="25">
                  <c:v>67.225999999999999</c:v>
                </c:pt>
                <c:pt idx="26">
                  <c:v>67.356999999999999</c:v>
                </c:pt>
                <c:pt idx="27">
                  <c:v>67.377999999999986</c:v>
                </c:pt>
                <c:pt idx="28">
                  <c:v>67.336999999999989</c:v>
                </c:pt>
                <c:pt idx="29">
                  <c:v>67.304999999999993</c:v>
                </c:pt>
                <c:pt idx="30">
                  <c:v>67.521999999999991</c:v>
                </c:pt>
                <c:pt idx="31">
                  <c:v>67.596000000000004</c:v>
                </c:pt>
                <c:pt idx="32">
                  <c:v>67.716999999999999</c:v>
                </c:pt>
                <c:pt idx="33">
                  <c:v>67.441999999999993</c:v>
                </c:pt>
                <c:pt idx="34">
                  <c:v>67.423999999999992</c:v>
                </c:pt>
                <c:pt idx="35">
                  <c:v>67.353999999999999</c:v>
                </c:pt>
                <c:pt idx="36">
                  <c:v>67.217999999999989</c:v>
                </c:pt>
                <c:pt idx="37">
                  <c:v>67.183999999999997</c:v>
                </c:pt>
                <c:pt idx="38">
                  <c:v>67.203999999999994</c:v>
                </c:pt>
                <c:pt idx="39">
                  <c:v>67.260999999999996</c:v>
                </c:pt>
                <c:pt idx="40">
                  <c:v>67.093999999999994</c:v>
                </c:pt>
                <c:pt idx="41">
                  <c:v>67.171999999999997</c:v>
                </c:pt>
                <c:pt idx="42">
                  <c:v>67.205999999999989</c:v>
                </c:pt>
                <c:pt idx="43">
                  <c:v>67.111999999999995</c:v>
                </c:pt>
                <c:pt idx="44">
                  <c:v>67.156999999999996</c:v>
                </c:pt>
                <c:pt idx="45">
                  <c:v>67.254999999999995</c:v>
                </c:pt>
                <c:pt idx="46">
                  <c:v>67.11</c:v>
                </c:pt>
                <c:pt idx="47">
                  <c:v>67.191000000000003</c:v>
                </c:pt>
                <c:pt idx="48">
                  <c:v>66.959000000000003</c:v>
                </c:pt>
                <c:pt idx="49">
                  <c:v>67.048000000000002</c:v>
                </c:pt>
                <c:pt idx="50">
                  <c:v>67.119</c:v>
                </c:pt>
                <c:pt idx="51">
                  <c:v>67.111999999999995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'2014年全井戸集計表'!$AH$2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'2014年全井戸集計表'!$AH$3:$AH$54</c:f>
              <c:numCache>
                <c:formatCode>0.000_ </c:formatCode>
                <c:ptCount val="52"/>
                <c:pt idx="0">
                  <c:v>61.616</c:v>
                </c:pt>
                <c:pt idx="1">
                  <c:v>60.866</c:v>
                </c:pt>
                <c:pt idx="2">
                  <c:v>60.734999999999999</c:v>
                </c:pt>
                <c:pt idx="3">
                  <c:v>60.381</c:v>
                </c:pt>
                <c:pt idx="4">
                  <c:v>60.27</c:v>
                </c:pt>
                <c:pt idx="5">
                  <c:v>60.375</c:v>
                </c:pt>
                <c:pt idx="6">
                  <c:v>61.314999999999998</c:v>
                </c:pt>
                <c:pt idx="7">
                  <c:v>61.113</c:v>
                </c:pt>
                <c:pt idx="8">
                  <c:v>60.620000000000005</c:v>
                </c:pt>
                <c:pt idx="9">
                  <c:v>60.853000000000002</c:v>
                </c:pt>
                <c:pt idx="10">
                  <c:v>60.431000000000004</c:v>
                </c:pt>
                <c:pt idx="11">
                  <c:v>60.451999999999998</c:v>
                </c:pt>
                <c:pt idx="12">
                  <c:v>60.195</c:v>
                </c:pt>
                <c:pt idx="13">
                  <c:v>60.04</c:v>
                </c:pt>
                <c:pt idx="14">
                  <c:v>59.745000000000005</c:v>
                </c:pt>
                <c:pt idx="15">
                  <c:v>59.497</c:v>
                </c:pt>
                <c:pt idx="16">
                  <c:v>59.427</c:v>
                </c:pt>
                <c:pt idx="17">
                  <c:v>59.622</c:v>
                </c:pt>
                <c:pt idx="18">
                  <c:v>59.755000000000003</c:v>
                </c:pt>
                <c:pt idx="19">
                  <c:v>59.45</c:v>
                </c:pt>
                <c:pt idx="20">
                  <c:v>59.564</c:v>
                </c:pt>
                <c:pt idx="21">
                  <c:v>59.581000000000003</c:v>
                </c:pt>
                <c:pt idx="22">
                  <c:v>59.933</c:v>
                </c:pt>
                <c:pt idx="23">
                  <c:v>60.201999999999998</c:v>
                </c:pt>
                <c:pt idx="24">
                  <c:v>59.865000000000002</c:v>
                </c:pt>
                <c:pt idx="25">
                  <c:v>59.965000000000003</c:v>
                </c:pt>
                <c:pt idx="26">
                  <c:v>59.853000000000002</c:v>
                </c:pt>
                <c:pt idx="27">
                  <c:v>59.782000000000004</c:v>
                </c:pt>
                <c:pt idx="28">
                  <c:v>59.683</c:v>
                </c:pt>
                <c:pt idx="29">
                  <c:v>59.582000000000001</c:v>
                </c:pt>
                <c:pt idx="30">
                  <c:v>59.547000000000004</c:v>
                </c:pt>
                <c:pt idx="31">
                  <c:v>59.545000000000002</c:v>
                </c:pt>
                <c:pt idx="32">
                  <c:v>59.402000000000001</c:v>
                </c:pt>
                <c:pt idx="33">
                  <c:v>59.405000000000001</c:v>
                </c:pt>
                <c:pt idx="34">
                  <c:v>59.381</c:v>
                </c:pt>
                <c:pt idx="35">
                  <c:v>59.511000000000003</c:v>
                </c:pt>
                <c:pt idx="36">
                  <c:v>59.707000000000001</c:v>
                </c:pt>
                <c:pt idx="37">
                  <c:v>59.698</c:v>
                </c:pt>
                <c:pt idx="38">
                  <c:v>59.643000000000001</c:v>
                </c:pt>
                <c:pt idx="39">
                  <c:v>59.797000000000004</c:v>
                </c:pt>
                <c:pt idx="40">
                  <c:v>60.228999999999999</c:v>
                </c:pt>
                <c:pt idx="41">
                  <c:v>60.15</c:v>
                </c:pt>
                <c:pt idx="42">
                  <c:v>60.408999999999999</c:v>
                </c:pt>
                <c:pt idx="43">
                  <c:v>60.225000000000001</c:v>
                </c:pt>
                <c:pt idx="44">
                  <c:v>60.125</c:v>
                </c:pt>
                <c:pt idx="45">
                  <c:v>60.213999999999999</c:v>
                </c:pt>
                <c:pt idx="46">
                  <c:v>59.910000000000004</c:v>
                </c:pt>
                <c:pt idx="47">
                  <c:v>60.027000000000001</c:v>
                </c:pt>
                <c:pt idx="48">
                  <c:v>59.884999999999998</c:v>
                </c:pt>
                <c:pt idx="49">
                  <c:v>59.936</c:v>
                </c:pt>
                <c:pt idx="50">
                  <c:v>60.303000000000004</c:v>
                </c:pt>
                <c:pt idx="51">
                  <c:v>60.417999999999999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'2014年全井戸集計表'!$AI$2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'2014年全井戸集計表'!$AI$3:$AI$54</c:f>
              <c:numCache>
                <c:formatCode>0.000_ </c:formatCode>
                <c:ptCount val="52"/>
                <c:pt idx="0">
                  <c:v>60.273000000000003</c:v>
                </c:pt>
                <c:pt idx="1">
                  <c:v>60.325000000000003</c:v>
                </c:pt>
                <c:pt idx="2">
                  <c:v>60.430999999999997</c:v>
                </c:pt>
                <c:pt idx="3">
                  <c:v>60.553000000000004</c:v>
                </c:pt>
                <c:pt idx="4">
                  <c:v>60.46</c:v>
                </c:pt>
                <c:pt idx="5">
                  <c:v>60.42</c:v>
                </c:pt>
                <c:pt idx="6">
                  <c:v>60.645000000000003</c:v>
                </c:pt>
                <c:pt idx="7">
                  <c:v>60.639000000000003</c:v>
                </c:pt>
                <c:pt idx="8">
                  <c:v>61.153000000000006</c:v>
                </c:pt>
                <c:pt idx="9">
                  <c:v>61.423000000000002</c:v>
                </c:pt>
                <c:pt idx="10">
                  <c:v>60.741</c:v>
                </c:pt>
                <c:pt idx="11">
                  <c:v>60.75</c:v>
                </c:pt>
                <c:pt idx="12">
                  <c:v>60.653000000000006</c:v>
                </c:pt>
                <c:pt idx="13">
                  <c:v>60.948999999999998</c:v>
                </c:pt>
                <c:pt idx="14">
                  <c:v>60.823</c:v>
                </c:pt>
                <c:pt idx="15">
                  <c:v>60.67</c:v>
                </c:pt>
                <c:pt idx="16">
                  <c:v>60.542000000000002</c:v>
                </c:pt>
                <c:pt idx="17">
                  <c:v>60.597999999999999</c:v>
                </c:pt>
                <c:pt idx="18">
                  <c:v>60.532000000000004</c:v>
                </c:pt>
                <c:pt idx="19">
                  <c:v>60.375</c:v>
                </c:pt>
                <c:pt idx="20">
                  <c:v>60.42</c:v>
                </c:pt>
                <c:pt idx="21">
                  <c:v>60.395000000000003</c:v>
                </c:pt>
                <c:pt idx="22">
                  <c:v>60.623000000000005</c:v>
                </c:pt>
                <c:pt idx="23">
                  <c:v>60.603999999999999</c:v>
                </c:pt>
                <c:pt idx="24">
                  <c:v>60.42</c:v>
                </c:pt>
                <c:pt idx="25">
                  <c:v>60.725000000000001</c:v>
                </c:pt>
                <c:pt idx="26">
                  <c:v>60.743000000000002</c:v>
                </c:pt>
                <c:pt idx="27">
                  <c:v>60.573</c:v>
                </c:pt>
                <c:pt idx="28">
                  <c:v>60.623000000000005</c:v>
                </c:pt>
                <c:pt idx="29">
                  <c:v>60.492000000000004</c:v>
                </c:pt>
                <c:pt idx="30">
                  <c:v>60.413000000000004</c:v>
                </c:pt>
                <c:pt idx="31">
                  <c:v>60.423999999999999</c:v>
                </c:pt>
                <c:pt idx="32">
                  <c:v>60.411000000000001</c:v>
                </c:pt>
                <c:pt idx="33">
                  <c:v>60.167000000000002</c:v>
                </c:pt>
                <c:pt idx="34">
                  <c:v>60.216000000000001</c:v>
                </c:pt>
                <c:pt idx="35">
                  <c:v>60.11</c:v>
                </c:pt>
                <c:pt idx="36">
                  <c:v>60.028000000000006</c:v>
                </c:pt>
                <c:pt idx="37">
                  <c:v>59.944000000000003</c:v>
                </c:pt>
                <c:pt idx="38">
                  <c:v>59.993000000000002</c:v>
                </c:pt>
                <c:pt idx="39">
                  <c:v>60.143000000000001</c:v>
                </c:pt>
                <c:pt idx="40">
                  <c:v>60.308999999999997</c:v>
                </c:pt>
                <c:pt idx="41">
                  <c:v>60.364000000000004</c:v>
                </c:pt>
                <c:pt idx="42">
                  <c:v>60.387</c:v>
                </c:pt>
                <c:pt idx="43">
                  <c:v>60.413000000000004</c:v>
                </c:pt>
                <c:pt idx="44">
                  <c:v>60.410000000000004</c:v>
                </c:pt>
                <c:pt idx="45">
                  <c:v>60.410000000000004</c:v>
                </c:pt>
                <c:pt idx="46">
                  <c:v>60.581000000000003</c:v>
                </c:pt>
                <c:pt idx="47">
                  <c:v>60.457999999999998</c:v>
                </c:pt>
                <c:pt idx="48">
                  <c:v>60.301000000000002</c:v>
                </c:pt>
                <c:pt idx="49">
                  <c:v>60.433</c:v>
                </c:pt>
                <c:pt idx="50">
                  <c:v>60.513000000000005</c:v>
                </c:pt>
                <c:pt idx="51">
                  <c:v>60.420999999999999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'2014年全井戸集計表'!$AJ$2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'2014年全井戸集計表'!$AJ$3:$AJ$54</c:f>
              <c:numCache>
                <c:formatCode>0.000_ </c:formatCode>
                <c:ptCount val="52"/>
                <c:pt idx="0">
                  <c:v>54.724999999999994</c:v>
                </c:pt>
                <c:pt idx="1">
                  <c:v>55.01</c:v>
                </c:pt>
                <c:pt idx="2">
                  <c:v>54.759</c:v>
                </c:pt>
                <c:pt idx="3">
                  <c:v>55.016999999999996</c:v>
                </c:pt>
                <c:pt idx="4">
                  <c:v>54.808999999999997</c:v>
                </c:pt>
                <c:pt idx="5">
                  <c:v>54.744</c:v>
                </c:pt>
                <c:pt idx="6">
                  <c:v>54.860999999999997</c:v>
                </c:pt>
                <c:pt idx="7">
                  <c:v>54.753</c:v>
                </c:pt>
                <c:pt idx="8">
                  <c:v>55.084000000000003</c:v>
                </c:pt>
                <c:pt idx="9">
                  <c:v>54.988</c:v>
                </c:pt>
                <c:pt idx="10">
                  <c:v>55.113999999999997</c:v>
                </c:pt>
                <c:pt idx="11">
                  <c:v>55.05</c:v>
                </c:pt>
                <c:pt idx="12">
                  <c:v>54.944000000000003</c:v>
                </c:pt>
                <c:pt idx="13">
                  <c:v>54.900999999999996</c:v>
                </c:pt>
                <c:pt idx="14">
                  <c:v>54.781999999999996</c:v>
                </c:pt>
                <c:pt idx="15">
                  <c:v>55.045999999999999</c:v>
                </c:pt>
                <c:pt idx="16">
                  <c:v>54.927</c:v>
                </c:pt>
                <c:pt idx="17">
                  <c:v>55.305</c:v>
                </c:pt>
                <c:pt idx="18">
                  <c:v>55.195999999999998</c:v>
                </c:pt>
                <c:pt idx="19">
                  <c:v>54.757999999999996</c:v>
                </c:pt>
                <c:pt idx="20">
                  <c:v>54.781999999999996</c:v>
                </c:pt>
                <c:pt idx="21">
                  <c:v>54.721999999999994</c:v>
                </c:pt>
                <c:pt idx="22">
                  <c:v>54.760999999999996</c:v>
                </c:pt>
                <c:pt idx="23">
                  <c:v>54.760999999999996</c:v>
                </c:pt>
                <c:pt idx="24">
                  <c:v>54.741999999999997</c:v>
                </c:pt>
                <c:pt idx="25">
                  <c:v>55.013999999999996</c:v>
                </c:pt>
                <c:pt idx="26">
                  <c:v>54.971999999999994</c:v>
                </c:pt>
                <c:pt idx="27">
                  <c:v>54.917000000000002</c:v>
                </c:pt>
                <c:pt idx="28">
                  <c:v>54.834000000000003</c:v>
                </c:pt>
                <c:pt idx="29">
                  <c:v>54.846999999999994</c:v>
                </c:pt>
                <c:pt idx="30">
                  <c:v>54.789000000000001</c:v>
                </c:pt>
                <c:pt idx="31">
                  <c:v>54.771000000000001</c:v>
                </c:pt>
                <c:pt idx="32">
                  <c:v>54.692999999999998</c:v>
                </c:pt>
                <c:pt idx="33">
                  <c:v>54.653999999999996</c:v>
                </c:pt>
                <c:pt idx="34">
                  <c:v>54.588999999999999</c:v>
                </c:pt>
                <c:pt idx="35">
                  <c:v>54.542999999999999</c:v>
                </c:pt>
                <c:pt idx="36">
                  <c:v>54.515000000000001</c:v>
                </c:pt>
                <c:pt idx="37">
                  <c:v>54.482999999999997</c:v>
                </c:pt>
                <c:pt idx="38">
                  <c:v>54.465999999999994</c:v>
                </c:pt>
                <c:pt idx="39">
                  <c:v>54.697000000000003</c:v>
                </c:pt>
                <c:pt idx="40">
                  <c:v>54.498999999999995</c:v>
                </c:pt>
                <c:pt idx="41">
                  <c:v>54.560999999999993</c:v>
                </c:pt>
                <c:pt idx="42">
                  <c:v>54.610999999999997</c:v>
                </c:pt>
                <c:pt idx="43">
                  <c:v>54.661000000000001</c:v>
                </c:pt>
                <c:pt idx="44">
                  <c:v>54.679000000000002</c:v>
                </c:pt>
                <c:pt idx="45">
                  <c:v>54.679000000000002</c:v>
                </c:pt>
                <c:pt idx="46">
                  <c:v>54.388999999999996</c:v>
                </c:pt>
                <c:pt idx="47">
                  <c:v>54.686999999999998</c:v>
                </c:pt>
                <c:pt idx="48">
                  <c:v>54.685999999999993</c:v>
                </c:pt>
                <c:pt idx="49">
                  <c:v>54.54</c:v>
                </c:pt>
                <c:pt idx="50">
                  <c:v>54.730999999999995</c:v>
                </c:pt>
                <c:pt idx="51">
                  <c:v>54.786000000000001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'2014年全井戸集計表'!$AK$2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'2014年全井戸集計表'!$AK$3:$AK$54</c:f>
              <c:numCache>
                <c:formatCode>0.000_ </c:formatCode>
                <c:ptCount val="52"/>
                <c:pt idx="0">
                  <c:v>51.418999999999997</c:v>
                </c:pt>
                <c:pt idx="1">
                  <c:v>51.48899999999999</c:v>
                </c:pt>
                <c:pt idx="2">
                  <c:v>51.501999999999995</c:v>
                </c:pt>
                <c:pt idx="3">
                  <c:v>51.614999999999995</c:v>
                </c:pt>
                <c:pt idx="4">
                  <c:v>51.466999999999999</c:v>
                </c:pt>
                <c:pt idx="5">
                  <c:v>51.588999999999999</c:v>
                </c:pt>
                <c:pt idx="6">
                  <c:v>51.594999999999999</c:v>
                </c:pt>
                <c:pt idx="7">
                  <c:v>51.808999999999997</c:v>
                </c:pt>
                <c:pt idx="8">
                  <c:v>51.536999999999992</c:v>
                </c:pt>
                <c:pt idx="9">
                  <c:v>51.994</c:v>
                </c:pt>
                <c:pt idx="10">
                  <c:v>51.438999999999993</c:v>
                </c:pt>
                <c:pt idx="11">
                  <c:v>51.521999999999991</c:v>
                </c:pt>
                <c:pt idx="12">
                  <c:v>51.432999999999993</c:v>
                </c:pt>
                <c:pt idx="13">
                  <c:v>51.282999999999994</c:v>
                </c:pt>
                <c:pt idx="14">
                  <c:v>51.091999999999999</c:v>
                </c:pt>
                <c:pt idx="15">
                  <c:v>51.441999999999993</c:v>
                </c:pt>
                <c:pt idx="16">
                  <c:v>51.35799999999999</c:v>
                </c:pt>
                <c:pt idx="17">
                  <c:v>51.60499999999999</c:v>
                </c:pt>
                <c:pt idx="18">
                  <c:v>51.563999999999993</c:v>
                </c:pt>
                <c:pt idx="19">
                  <c:v>51.35199999999999</c:v>
                </c:pt>
                <c:pt idx="20">
                  <c:v>51.436999999999998</c:v>
                </c:pt>
                <c:pt idx="21">
                  <c:v>51.379999999999995</c:v>
                </c:pt>
                <c:pt idx="22">
                  <c:v>51.444999999999993</c:v>
                </c:pt>
                <c:pt idx="23">
                  <c:v>51.515999999999991</c:v>
                </c:pt>
                <c:pt idx="24">
                  <c:v>51.420999999999992</c:v>
                </c:pt>
                <c:pt idx="25">
                  <c:v>51.438999999999993</c:v>
                </c:pt>
                <c:pt idx="26">
                  <c:v>51.492999999999995</c:v>
                </c:pt>
                <c:pt idx="27">
                  <c:v>51.394999999999996</c:v>
                </c:pt>
                <c:pt idx="28">
                  <c:v>51.373999999999995</c:v>
                </c:pt>
                <c:pt idx="29">
                  <c:v>51.36</c:v>
                </c:pt>
                <c:pt idx="30">
                  <c:v>51.392999999999994</c:v>
                </c:pt>
                <c:pt idx="31">
                  <c:v>51.411999999999992</c:v>
                </c:pt>
                <c:pt idx="32">
                  <c:v>51.392999999999994</c:v>
                </c:pt>
                <c:pt idx="33">
                  <c:v>51.224999999999994</c:v>
                </c:pt>
                <c:pt idx="34">
                  <c:v>51.292999999999992</c:v>
                </c:pt>
                <c:pt idx="35">
                  <c:v>51.383999999999993</c:v>
                </c:pt>
                <c:pt idx="36">
                  <c:v>51.385999999999996</c:v>
                </c:pt>
                <c:pt idx="37">
                  <c:v>51.375999999999991</c:v>
                </c:pt>
                <c:pt idx="38">
                  <c:v>51.364999999999995</c:v>
                </c:pt>
                <c:pt idx="39">
                  <c:v>51.632999999999996</c:v>
                </c:pt>
                <c:pt idx="40">
                  <c:v>51.417999999999992</c:v>
                </c:pt>
                <c:pt idx="41">
                  <c:v>51.453999999999994</c:v>
                </c:pt>
                <c:pt idx="42">
                  <c:v>51.435999999999993</c:v>
                </c:pt>
                <c:pt idx="43">
                  <c:v>51.420999999999992</c:v>
                </c:pt>
                <c:pt idx="44">
                  <c:v>51.437999999999995</c:v>
                </c:pt>
                <c:pt idx="45">
                  <c:v>51.437999999999995</c:v>
                </c:pt>
                <c:pt idx="46">
                  <c:v>51.34899999999999</c:v>
                </c:pt>
                <c:pt idx="47">
                  <c:v>51.433999999999997</c:v>
                </c:pt>
                <c:pt idx="48">
                  <c:v>51.472999999999999</c:v>
                </c:pt>
                <c:pt idx="49">
                  <c:v>51.516999999999996</c:v>
                </c:pt>
                <c:pt idx="50">
                  <c:v>41.480999999999995</c:v>
                </c:pt>
                <c:pt idx="51">
                  <c:v>51.418999999999997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'2014年全井戸集計表'!$AL$2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'2014年全井戸集計表'!$AL$3:$AL$54</c:f>
              <c:numCache>
                <c:formatCode>0.000_ </c:formatCode>
                <c:ptCount val="52"/>
                <c:pt idx="0">
                  <c:v>52.144000000000005</c:v>
                </c:pt>
                <c:pt idx="1">
                  <c:v>51.38</c:v>
                </c:pt>
                <c:pt idx="2">
                  <c:v>51.438000000000002</c:v>
                </c:pt>
                <c:pt idx="3">
                  <c:v>51.2</c:v>
                </c:pt>
                <c:pt idx="4">
                  <c:v>51.168000000000006</c:v>
                </c:pt>
                <c:pt idx="5">
                  <c:v>51.704000000000008</c:v>
                </c:pt>
                <c:pt idx="6">
                  <c:v>52.641000000000005</c:v>
                </c:pt>
                <c:pt idx="7">
                  <c:v>52.506</c:v>
                </c:pt>
                <c:pt idx="8">
                  <c:v>51.808000000000007</c:v>
                </c:pt>
                <c:pt idx="9">
                  <c:v>51.162000000000006</c:v>
                </c:pt>
                <c:pt idx="10">
                  <c:v>51.624000000000002</c:v>
                </c:pt>
                <c:pt idx="11">
                  <c:v>51.454000000000008</c:v>
                </c:pt>
                <c:pt idx="12">
                  <c:v>51.291000000000004</c:v>
                </c:pt>
                <c:pt idx="13">
                  <c:v>50.960999999999999</c:v>
                </c:pt>
                <c:pt idx="14">
                  <c:v>50.622</c:v>
                </c:pt>
                <c:pt idx="15">
                  <c:v>50.535000000000004</c:v>
                </c:pt>
                <c:pt idx="16">
                  <c:v>50.504000000000005</c:v>
                </c:pt>
                <c:pt idx="17">
                  <c:v>50.588000000000008</c:v>
                </c:pt>
                <c:pt idx="18">
                  <c:v>50.588000000000008</c:v>
                </c:pt>
                <c:pt idx="19">
                  <c:v>50.398000000000003</c:v>
                </c:pt>
                <c:pt idx="20">
                  <c:v>50.493000000000002</c:v>
                </c:pt>
                <c:pt idx="21">
                  <c:v>50.49</c:v>
                </c:pt>
                <c:pt idx="22">
                  <c:v>50.938000000000002</c:v>
                </c:pt>
                <c:pt idx="23">
                  <c:v>50.915000000000006</c:v>
                </c:pt>
                <c:pt idx="24">
                  <c:v>50.884</c:v>
                </c:pt>
                <c:pt idx="25">
                  <c:v>50.738</c:v>
                </c:pt>
                <c:pt idx="26">
                  <c:v>50.803000000000004</c:v>
                </c:pt>
                <c:pt idx="27">
                  <c:v>50.600999999999999</c:v>
                </c:pt>
                <c:pt idx="28">
                  <c:v>50.550000000000004</c:v>
                </c:pt>
                <c:pt idx="29">
                  <c:v>50.578000000000003</c:v>
                </c:pt>
                <c:pt idx="30">
                  <c:v>50.561000000000007</c:v>
                </c:pt>
                <c:pt idx="31">
                  <c:v>50.570999999999998</c:v>
                </c:pt>
                <c:pt idx="32">
                  <c:v>50.502000000000002</c:v>
                </c:pt>
                <c:pt idx="33">
                  <c:v>50.481000000000002</c:v>
                </c:pt>
                <c:pt idx="34">
                  <c:v>50.553000000000004</c:v>
                </c:pt>
                <c:pt idx="35">
                  <c:v>50.615000000000002</c:v>
                </c:pt>
                <c:pt idx="36">
                  <c:v>50.791000000000004</c:v>
                </c:pt>
                <c:pt idx="37">
                  <c:v>50.782000000000004</c:v>
                </c:pt>
                <c:pt idx="38">
                  <c:v>50.741</c:v>
                </c:pt>
                <c:pt idx="39">
                  <c:v>51.063000000000002</c:v>
                </c:pt>
                <c:pt idx="40">
                  <c:v>51.094000000000008</c:v>
                </c:pt>
                <c:pt idx="41">
                  <c:v>51.102000000000004</c:v>
                </c:pt>
                <c:pt idx="42">
                  <c:v>51.249000000000002</c:v>
                </c:pt>
                <c:pt idx="43">
                  <c:v>51.222000000000001</c:v>
                </c:pt>
                <c:pt idx="44">
                  <c:v>51.178000000000004</c:v>
                </c:pt>
                <c:pt idx="45">
                  <c:v>51.159000000000006</c:v>
                </c:pt>
                <c:pt idx="46">
                  <c:v>50.944000000000003</c:v>
                </c:pt>
                <c:pt idx="47">
                  <c:v>51.019000000000005</c:v>
                </c:pt>
                <c:pt idx="48">
                  <c:v>50.986000000000004</c:v>
                </c:pt>
                <c:pt idx="49">
                  <c:v>50.989000000000004</c:v>
                </c:pt>
                <c:pt idx="50">
                  <c:v>51.312000000000005</c:v>
                </c:pt>
                <c:pt idx="51">
                  <c:v>51.400000000000006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'2014年全井戸集計表'!$AM$2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'2014年全井戸集計表'!$AM$3:$AM$54</c:f>
              <c:numCache>
                <c:formatCode>0.000_ </c:formatCode>
                <c:ptCount val="52"/>
                <c:pt idx="0">
                  <c:v>72.817000000000007</c:v>
                </c:pt>
                <c:pt idx="1">
                  <c:v>72.611999999999995</c:v>
                </c:pt>
                <c:pt idx="2">
                  <c:v>72.707999999999998</c:v>
                </c:pt>
                <c:pt idx="3">
                  <c:v>73.212000000000003</c:v>
                </c:pt>
                <c:pt idx="4">
                  <c:v>72.615000000000009</c:v>
                </c:pt>
                <c:pt idx="5">
                  <c:v>72.676000000000002</c:v>
                </c:pt>
                <c:pt idx="6">
                  <c:v>72.504999999999995</c:v>
                </c:pt>
                <c:pt idx="7">
                  <c:v>72.59</c:v>
                </c:pt>
                <c:pt idx="8">
                  <c:v>73.076999999999998</c:v>
                </c:pt>
                <c:pt idx="9">
                  <c:v>73.417000000000002</c:v>
                </c:pt>
                <c:pt idx="10">
                  <c:v>73.135999999999996</c:v>
                </c:pt>
                <c:pt idx="11">
                  <c:v>73.204999999999998</c:v>
                </c:pt>
                <c:pt idx="12">
                  <c:v>73.106999999999999</c:v>
                </c:pt>
                <c:pt idx="13">
                  <c:v>73.466999999999999</c:v>
                </c:pt>
                <c:pt idx="14">
                  <c:v>73.546999999999997</c:v>
                </c:pt>
                <c:pt idx="15">
                  <c:v>73.174999999999997</c:v>
                </c:pt>
                <c:pt idx="16">
                  <c:v>73.069000000000003</c:v>
                </c:pt>
                <c:pt idx="17">
                  <c:v>73.215000000000003</c:v>
                </c:pt>
                <c:pt idx="18">
                  <c:v>73.418000000000006</c:v>
                </c:pt>
                <c:pt idx="19">
                  <c:v>73.040999999999997</c:v>
                </c:pt>
                <c:pt idx="20">
                  <c:v>72.978999999999999</c:v>
                </c:pt>
                <c:pt idx="21">
                  <c:v>72.932000000000002</c:v>
                </c:pt>
                <c:pt idx="22">
                  <c:v>73.042000000000002</c:v>
                </c:pt>
                <c:pt idx="23">
                  <c:v>72.983000000000004</c:v>
                </c:pt>
                <c:pt idx="24">
                  <c:v>73.236000000000004</c:v>
                </c:pt>
                <c:pt idx="25">
                  <c:v>73.194000000000003</c:v>
                </c:pt>
                <c:pt idx="26">
                  <c:v>73.311999999999998</c:v>
                </c:pt>
                <c:pt idx="27">
                  <c:v>73.198000000000008</c:v>
                </c:pt>
                <c:pt idx="28">
                  <c:v>74.123999999999995</c:v>
                </c:pt>
                <c:pt idx="29">
                  <c:v>73.986999999999995</c:v>
                </c:pt>
                <c:pt idx="30">
                  <c:v>72.954999999999998</c:v>
                </c:pt>
                <c:pt idx="31">
                  <c:v>72.897999999999996</c:v>
                </c:pt>
                <c:pt idx="32">
                  <c:v>72.978000000000009</c:v>
                </c:pt>
                <c:pt idx="33">
                  <c:v>72.808999999999997</c:v>
                </c:pt>
                <c:pt idx="34">
                  <c:v>72.865000000000009</c:v>
                </c:pt>
                <c:pt idx="35">
                  <c:v>72.692999999999998</c:v>
                </c:pt>
                <c:pt idx="36">
                  <c:v>72.638999999999996</c:v>
                </c:pt>
                <c:pt idx="37">
                  <c:v>72.582000000000008</c:v>
                </c:pt>
                <c:pt idx="38">
                  <c:v>72.531999999999996</c:v>
                </c:pt>
                <c:pt idx="39">
                  <c:v>72.957999999999998</c:v>
                </c:pt>
                <c:pt idx="40">
                  <c:v>72.427000000000007</c:v>
                </c:pt>
                <c:pt idx="41">
                  <c:v>72.379000000000005</c:v>
                </c:pt>
                <c:pt idx="42">
                  <c:v>72.292000000000002</c:v>
                </c:pt>
                <c:pt idx="43">
                  <c:v>72.25</c:v>
                </c:pt>
                <c:pt idx="44">
                  <c:v>72.224999999999994</c:v>
                </c:pt>
                <c:pt idx="45">
                  <c:v>72.224999999999994</c:v>
                </c:pt>
                <c:pt idx="46">
                  <c:v>72.153000000000006</c:v>
                </c:pt>
                <c:pt idx="47">
                  <c:v>72.167000000000002</c:v>
                </c:pt>
                <c:pt idx="48">
                  <c:v>72.14</c:v>
                </c:pt>
                <c:pt idx="49">
                  <c:v>72.144000000000005</c:v>
                </c:pt>
                <c:pt idx="50">
                  <c:v>72.091999999999999</c:v>
                </c:pt>
                <c:pt idx="51">
                  <c:v>72.185000000000002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'2014年全井戸集計表'!$AN$2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'2014年全井戸集計表'!$AN$3:$AN$54</c:f>
              <c:numCache>
                <c:formatCode>0.000_ </c:formatCode>
                <c:ptCount val="52"/>
                <c:pt idx="0">
                  <c:v>70.201999999999998</c:v>
                </c:pt>
                <c:pt idx="1">
                  <c:v>70.400999999999996</c:v>
                </c:pt>
                <c:pt idx="2">
                  <c:v>70.231999999999999</c:v>
                </c:pt>
                <c:pt idx="3">
                  <c:v>70.411000000000001</c:v>
                </c:pt>
                <c:pt idx="4">
                  <c:v>70.218999999999994</c:v>
                </c:pt>
                <c:pt idx="5">
                  <c:v>70.575999999999993</c:v>
                </c:pt>
                <c:pt idx="6">
                  <c:v>70.457999999999998</c:v>
                </c:pt>
                <c:pt idx="7">
                  <c:v>70.667000000000002</c:v>
                </c:pt>
                <c:pt idx="8">
                  <c:v>70.408999999999992</c:v>
                </c:pt>
                <c:pt idx="9">
                  <c:v>71.004000000000005</c:v>
                </c:pt>
                <c:pt idx="10">
                  <c:v>70.448999999999998</c:v>
                </c:pt>
                <c:pt idx="11">
                  <c:v>70.546999999999997</c:v>
                </c:pt>
                <c:pt idx="12">
                  <c:v>70.418999999999997</c:v>
                </c:pt>
                <c:pt idx="13">
                  <c:v>70.703999999999994</c:v>
                </c:pt>
                <c:pt idx="14">
                  <c:v>70.617000000000004</c:v>
                </c:pt>
                <c:pt idx="15">
                  <c:v>70.468000000000004</c:v>
                </c:pt>
                <c:pt idx="16">
                  <c:v>70.432999999999993</c:v>
                </c:pt>
                <c:pt idx="17">
                  <c:v>70.370999999999995</c:v>
                </c:pt>
                <c:pt idx="18">
                  <c:v>70.460999999999999</c:v>
                </c:pt>
                <c:pt idx="19">
                  <c:v>70.337999999999994</c:v>
                </c:pt>
                <c:pt idx="20">
                  <c:v>70.331000000000003</c:v>
                </c:pt>
                <c:pt idx="21">
                  <c:v>70.289000000000001</c:v>
                </c:pt>
                <c:pt idx="22">
                  <c:v>70.513000000000005</c:v>
                </c:pt>
                <c:pt idx="23">
                  <c:v>70.783999999999992</c:v>
                </c:pt>
                <c:pt idx="24">
                  <c:v>71.132999999999996</c:v>
                </c:pt>
                <c:pt idx="25">
                  <c:v>70.58</c:v>
                </c:pt>
                <c:pt idx="26">
                  <c:v>68.605000000000004</c:v>
                </c:pt>
                <c:pt idx="27">
                  <c:v>70.521000000000001</c:v>
                </c:pt>
                <c:pt idx="28">
                  <c:v>70.596999999999994</c:v>
                </c:pt>
                <c:pt idx="29">
                  <c:v>70.557999999999993</c:v>
                </c:pt>
                <c:pt idx="30">
                  <c:v>70.402000000000001</c:v>
                </c:pt>
                <c:pt idx="31">
                  <c:v>70.396000000000001</c:v>
                </c:pt>
                <c:pt idx="32">
                  <c:v>70.277000000000001</c:v>
                </c:pt>
                <c:pt idx="33">
                  <c:v>70.305999999999997</c:v>
                </c:pt>
                <c:pt idx="34">
                  <c:v>70.301000000000002</c:v>
                </c:pt>
                <c:pt idx="35">
                  <c:v>70.248999999999995</c:v>
                </c:pt>
                <c:pt idx="36">
                  <c:v>70.204999999999998</c:v>
                </c:pt>
                <c:pt idx="37">
                  <c:v>70.194000000000003</c:v>
                </c:pt>
                <c:pt idx="38">
                  <c:v>70.203999999999994</c:v>
                </c:pt>
                <c:pt idx="39">
                  <c:v>70.268000000000001</c:v>
                </c:pt>
                <c:pt idx="40">
                  <c:v>70.254000000000005</c:v>
                </c:pt>
                <c:pt idx="41">
                  <c:v>70.290999999999997</c:v>
                </c:pt>
                <c:pt idx="42">
                  <c:v>70.311000000000007</c:v>
                </c:pt>
                <c:pt idx="43">
                  <c:v>70.283999999999992</c:v>
                </c:pt>
                <c:pt idx="44">
                  <c:v>70.286000000000001</c:v>
                </c:pt>
                <c:pt idx="45">
                  <c:v>70.286000000000001</c:v>
                </c:pt>
                <c:pt idx="46">
                  <c:v>70.408999999999992</c:v>
                </c:pt>
                <c:pt idx="47">
                  <c:v>70.244</c:v>
                </c:pt>
                <c:pt idx="48">
                  <c:v>70.195999999999998</c:v>
                </c:pt>
                <c:pt idx="49">
                  <c:v>70.085999999999999</c:v>
                </c:pt>
                <c:pt idx="50">
                  <c:v>70.376999999999995</c:v>
                </c:pt>
                <c:pt idx="51">
                  <c:v>70.405000000000001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'2014年全井戸集計表'!$AO$2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'2014年全井戸集計表'!$AO$3:$AO$54</c:f>
              <c:numCache>
                <c:formatCode>0.000_ </c:formatCode>
                <c:ptCount val="52"/>
                <c:pt idx="0">
                  <c:v>60.188000000000002</c:v>
                </c:pt>
                <c:pt idx="1">
                  <c:v>60.768000000000001</c:v>
                </c:pt>
                <c:pt idx="2">
                  <c:v>60.629999999999995</c:v>
                </c:pt>
                <c:pt idx="3">
                  <c:v>60.656999999999996</c:v>
                </c:pt>
                <c:pt idx="4">
                  <c:v>60.253999999999998</c:v>
                </c:pt>
                <c:pt idx="5">
                  <c:v>60.42</c:v>
                </c:pt>
                <c:pt idx="6">
                  <c:v>60.2</c:v>
                </c:pt>
                <c:pt idx="7">
                  <c:v>60.603999999999999</c:v>
                </c:pt>
                <c:pt idx="8">
                  <c:v>60.222999999999999</c:v>
                </c:pt>
                <c:pt idx="9">
                  <c:v>60.537999999999997</c:v>
                </c:pt>
                <c:pt idx="10">
                  <c:v>60.108999999999995</c:v>
                </c:pt>
                <c:pt idx="11">
                  <c:v>60.223999999999997</c:v>
                </c:pt>
                <c:pt idx="12">
                  <c:v>60.092999999999996</c:v>
                </c:pt>
                <c:pt idx="13">
                  <c:v>60.197000000000003</c:v>
                </c:pt>
                <c:pt idx="14">
                  <c:v>60.397999999999996</c:v>
                </c:pt>
                <c:pt idx="15">
                  <c:v>60.072000000000003</c:v>
                </c:pt>
                <c:pt idx="16">
                  <c:v>59.971999999999994</c:v>
                </c:pt>
                <c:pt idx="17">
                  <c:v>60.262</c:v>
                </c:pt>
                <c:pt idx="18">
                  <c:v>60.055999999999997</c:v>
                </c:pt>
                <c:pt idx="19">
                  <c:v>60.033000000000001</c:v>
                </c:pt>
                <c:pt idx="20">
                  <c:v>60.107999999999997</c:v>
                </c:pt>
                <c:pt idx="21">
                  <c:v>60.028999999999996</c:v>
                </c:pt>
                <c:pt idx="22">
                  <c:v>60.045999999999999</c:v>
                </c:pt>
                <c:pt idx="23">
                  <c:v>60.165999999999997</c:v>
                </c:pt>
                <c:pt idx="24">
                  <c:v>60.378999999999998</c:v>
                </c:pt>
                <c:pt idx="25">
                  <c:v>60.128999999999998</c:v>
                </c:pt>
                <c:pt idx="26">
                  <c:v>60.852999999999994</c:v>
                </c:pt>
                <c:pt idx="27">
                  <c:v>60.113999999999997</c:v>
                </c:pt>
                <c:pt idx="28">
                  <c:v>60.188999999999993</c:v>
                </c:pt>
                <c:pt idx="29">
                  <c:v>60.253</c:v>
                </c:pt>
                <c:pt idx="30">
                  <c:v>60.129999999999995</c:v>
                </c:pt>
                <c:pt idx="31">
                  <c:v>60.182000000000002</c:v>
                </c:pt>
                <c:pt idx="32">
                  <c:v>60.205999999999996</c:v>
                </c:pt>
                <c:pt idx="33">
                  <c:v>60.084999999999994</c:v>
                </c:pt>
                <c:pt idx="34">
                  <c:v>60.143999999999998</c:v>
                </c:pt>
                <c:pt idx="35">
                  <c:v>60.073999999999998</c:v>
                </c:pt>
                <c:pt idx="36">
                  <c:v>60.051000000000002</c:v>
                </c:pt>
                <c:pt idx="37">
                  <c:v>60.073999999999998</c:v>
                </c:pt>
                <c:pt idx="38">
                  <c:v>60.083999999999996</c:v>
                </c:pt>
                <c:pt idx="39">
                  <c:v>60.29</c:v>
                </c:pt>
                <c:pt idx="40">
                  <c:v>60.164999999999999</c:v>
                </c:pt>
                <c:pt idx="41">
                  <c:v>60.226999999999997</c:v>
                </c:pt>
                <c:pt idx="42">
                  <c:v>60.256999999999998</c:v>
                </c:pt>
                <c:pt idx="43">
                  <c:v>60.174999999999997</c:v>
                </c:pt>
                <c:pt idx="44">
                  <c:v>60.208999999999996</c:v>
                </c:pt>
                <c:pt idx="45">
                  <c:v>60.208999999999996</c:v>
                </c:pt>
                <c:pt idx="46">
                  <c:v>60.29</c:v>
                </c:pt>
                <c:pt idx="47">
                  <c:v>60.262</c:v>
                </c:pt>
                <c:pt idx="48">
                  <c:v>60.123999999999995</c:v>
                </c:pt>
                <c:pt idx="49">
                  <c:v>60.256</c:v>
                </c:pt>
                <c:pt idx="50">
                  <c:v>60.228999999999999</c:v>
                </c:pt>
                <c:pt idx="51">
                  <c:v>60.287999999999997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'2014年全井戸集計表'!$AP$2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'2014年全井戸集計表'!$AP$3:$AP$54</c:f>
              <c:numCache>
                <c:formatCode>0.000_ </c:formatCode>
                <c:ptCount val="52"/>
                <c:pt idx="0">
                  <c:v>56.325000000000003</c:v>
                </c:pt>
                <c:pt idx="1">
                  <c:v>55.319000000000003</c:v>
                </c:pt>
                <c:pt idx="2">
                  <c:v>55.204999999999998</c:v>
                </c:pt>
                <c:pt idx="3">
                  <c:v>54.338999999999999</c:v>
                </c:pt>
                <c:pt idx="4">
                  <c:v>54.138999999999996</c:v>
                </c:pt>
                <c:pt idx="5">
                  <c:v>55.489000000000004</c:v>
                </c:pt>
                <c:pt idx="6">
                  <c:v>57.06</c:v>
                </c:pt>
                <c:pt idx="7">
                  <c:v>57.670999999999999</c:v>
                </c:pt>
                <c:pt idx="8">
                  <c:v>55.177</c:v>
                </c:pt>
                <c:pt idx="9">
                  <c:v>56.64</c:v>
                </c:pt>
                <c:pt idx="10">
                  <c:v>54.828000000000003</c:v>
                </c:pt>
                <c:pt idx="11">
                  <c:v>55.524999999999999</c:v>
                </c:pt>
                <c:pt idx="12">
                  <c:v>54.238</c:v>
                </c:pt>
                <c:pt idx="13">
                  <c:v>53.646999999999998</c:v>
                </c:pt>
                <c:pt idx="14">
                  <c:v>53.132999999999996</c:v>
                </c:pt>
                <c:pt idx="15">
                  <c:v>52.863999999999997</c:v>
                </c:pt>
                <c:pt idx="16">
                  <c:v>52.752000000000002</c:v>
                </c:pt>
                <c:pt idx="17">
                  <c:v>52.625</c:v>
                </c:pt>
                <c:pt idx="18">
                  <c:v>52.881</c:v>
                </c:pt>
                <c:pt idx="19">
                  <c:v>52.622999999999998</c:v>
                </c:pt>
                <c:pt idx="20">
                  <c:v>52.838999999999999</c:v>
                </c:pt>
                <c:pt idx="21">
                  <c:v>52.981999999999999</c:v>
                </c:pt>
                <c:pt idx="22">
                  <c:v>54.079000000000001</c:v>
                </c:pt>
                <c:pt idx="23">
                  <c:v>53.988</c:v>
                </c:pt>
                <c:pt idx="24">
                  <c:v>53.47</c:v>
                </c:pt>
                <c:pt idx="25">
                  <c:v>53.652999999999999</c:v>
                </c:pt>
                <c:pt idx="26">
                  <c:v>53.477999999999994</c:v>
                </c:pt>
                <c:pt idx="27">
                  <c:v>53.191000000000003</c:v>
                </c:pt>
                <c:pt idx="28">
                  <c:v>53.1</c:v>
                </c:pt>
                <c:pt idx="29">
                  <c:v>53.006999999999998</c:v>
                </c:pt>
                <c:pt idx="30">
                  <c:v>52.874000000000002</c:v>
                </c:pt>
                <c:pt idx="31">
                  <c:v>52.817</c:v>
                </c:pt>
                <c:pt idx="32">
                  <c:v>52.341999999999999</c:v>
                </c:pt>
                <c:pt idx="33">
                  <c:v>52.695</c:v>
                </c:pt>
                <c:pt idx="34">
                  <c:v>52.89</c:v>
                </c:pt>
                <c:pt idx="35">
                  <c:v>53.1</c:v>
                </c:pt>
                <c:pt idx="36">
                  <c:v>53.769999999999996</c:v>
                </c:pt>
                <c:pt idx="37">
                  <c:v>53.673000000000002</c:v>
                </c:pt>
                <c:pt idx="38">
                  <c:v>53.533999999999999</c:v>
                </c:pt>
                <c:pt idx="39">
                  <c:v>54.403999999999996</c:v>
                </c:pt>
                <c:pt idx="40">
                  <c:v>54.489000000000004</c:v>
                </c:pt>
                <c:pt idx="41">
                  <c:v>54.372</c:v>
                </c:pt>
                <c:pt idx="42">
                  <c:v>55.085999999999999</c:v>
                </c:pt>
                <c:pt idx="43">
                  <c:v>54.703000000000003</c:v>
                </c:pt>
                <c:pt idx="44">
                  <c:v>54.599999999999994</c:v>
                </c:pt>
                <c:pt idx="45">
                  <c:v>54.427</c:v>
                </c:pt>
                <c:pt idx="46">
                  <c:v>54.088999999999999</c:v>
                </c:pt>
                <c:pt idx="47">
                  <c:v>54.103999999999999</c:v>
                </c:pt>
                <c:pt idx="48">
                  <c:v>53.930999999999997</c:v>
                </c:pt>
                <c:pt idx="49">
                  <c:v>54.03</c:v>
                </c:pt>
                <c:pt idx="50">
                  <c:v>54.995999999999995</c:v>
                </c:pt>
                <c:pt idx="51">
                  <c:v>55.099999999999994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'2014年全井戸集計表'!$AQ$2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'2014年全井戸集計表'!$AQ$3:$AQ$54</c:f>
              <c:numCache>
                <c:formatCode>0.000_ </c:formatCode>
                <c:ptCount val="52"/>
                <c:pt idx="0">
                  <c:v>53.764000000000003</c:v>
                </c:pt>
                <c:pt idx="1">
                  <c:v>53.599000000000004</c:v>
                </c:pt>
                <c:pt idx="2">
                  <c:v>53.876000000000005</c:v>
                </c:pt>
                <c:pt idx="3">
                  <c:v>53.7</c:v>
                </c:pt>
                <c:pt idx="4">
                  <c:v>53.92</c:v>
                </c:pt>
                <c:pt idx="5">
                  <c:v>54.386000000000003</c:v>
                </c:pt>
                <c:pt idx="6">
                  <c:v>55.105000000000004</c:v>
                </c:pt>
                <c:pt idx="7">
                  <c:v>54.831000000000003</c:v>
                </c:pt>
                <c:pt idx="8">
                  <c:v>54.555000000000007</c:v>
                </c:pt>
                <c:pt idx="9">
                  <c:v>54.107000000000006</c:v>
                </c:pt>
                <c:pt idx="10">
                  <c:v>54.116</c:v>
                </c:pt>
                <c:pt idx="11">
                  <c:v>53.807000000000002</c:v>
                </c:pt>
                <c:pt idx="12">
                  <c:v>54.409000000000006</c:v>
                </c:pt>
                <c:pt idx="13">
                  <c:v>54.323</c:v>
                </c:pt>
                <c:pt idx="14">
                  <c:v>52.671000000000006</c:v>
                </c:pt>
                <c:pt idx="15">
                  <c:v>53.489000000000004</c:v>
                </c:pt>
                <c:pt idx="16">
                  <c:v>52.206000000000003</c:v>
                </c:pt>
                <c:pt idx="17">
                  <c:v>52.127000000000002</c:v>
                </c:pt>
                <c:pt idx="18">
                  <c:v>52.273000000000003</c:v>
                </c:pt>
                <c:pt idx="19">
                  <c:v>53.916000000000004</c:v>
                </c:pt>
                <c:pt idx="20">
                  <c:v>55.352000000000004</c:v>
                </c:pt>
                <c:pt idx="21">
                  <c:v>53.984000000000002</c:v>
                </c:pt>
                <c:pt idx="22">
                  <c:v>54.711000000000006</c:v>
                </c:pt>
                <c:pt idx="23">
                  <c:v>53.838000000000001</c:v>
                </c:pt>
                <c:pt idx="24">
                  <c:v>53.772000000000006</c:v>
                </c:pt>
                <c:pt idx="25">
                  <c:v>54.357000000000006</c:v>
                </c:pt>
                <c:pt idx="26">
                  <c:v>56.17</c:v>
                </c:pt>
                <c:pt idx="27">
                  <c:v>53.611000000000004</c:v>
                </c:pt>
                <c:pt idx="28">
                  <c:v>53.568000000000005</c:v>
                </c:pt>
                <c:pt idx="29">
                  <c:v>53.347000000000001</c:v>
                </c:pt>
                <c:pt idx="30">
                  <c:v>52.816000000000003</c:v>
                </c:pt>
                <c:pt idx="31">
                  <c:v>52.709000000000003</c:v>
                </c:pt>
                <c:pt idx="32">
                  <c:v>52.656000000000006</c:v>
                </c:pt>
                <c:pt idx="33">
                  <c:v>52.772000000000006</c:v>
                </c:pt>
                <c:pt idx="34">
                  <c:v>54.316000000000003</c:v>
                </c:pt>
                <c:pt idx="35">
                  <c:v>53.909000000000006</c:v>
                </c:pt>
                <c:pt idx="36">
                  <c:v>53.109000000000002</c:v>
                </c:pt>
                <c:pt idx="37">
                  <c:v>52.954000000000001</c:v>
                </c:pt>
                <c:pt idx="38">
                  <c:v>52.804000000000002</c:v>
                </c:pt>
                <c:pt idx="39">
                  <c:v>53.931000000000004</c:v>
                </c:pt>
                <c:pt idx="40">
                  <c:v>54.402000000000001</c:v>
                </c:pt>
                <c:pt idx="41">
                  <c:v>53.689</c:v>
                </c:pt>
                <c:pt idx="42">
                  <c:v>54.882000000000005</c:v>
                </c:pt>
                <c:pt idx="43">
                  <c:v>54.361000000000004</c:v>
                </c:pt>
                <c:pt idx="44">
                  <c:v>53.649000000000001</c:v>
                </c:pt>
                <c:pt idx="45">
                  <c:v>53.59</c:v>
                </c:pt>
                <c:pt idx="46">
                  <c:v>53.57</c:v>
                </c:pt>
                <c:pt idx="47">
                  <c:v>55.349000000000004</c:v>
                </c:pt>
                <c:pt idx="48">
                  <c:v>53.681000000000004</c:v>
                </c:pt>
                <c:pt idx="49">
                  <c:v>53.772000000000006</c:v>
                </c:pt>
                <c:pt idx="50">
                  <c:v>54.629000000000005</c:v>
                </c:pt>
                <c:pt idx="51">
                  <c:v>55.711000000000006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'2014年全井戸集計表'!$AR$2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'2014年全井戸集計表'!$AR$3:$AR$54</c:f>
              <c:numCache>
                <c:formatCode>0.000_ </c:formatCode>
                <c:ptCount val="52"/>
                <c:pt idx="0">
                  <c:v>53.146999999999998</c:v>
                </c:pt>
                <c:pt idx="1">
                  <c:v>52.994</c:v>
                </c:pt>
                <c:pt idx="2">
                  <c:v>52.512</c:v>
                </c:pt>
                <c:pt idx="3">
                  <c:v>52.658000000000001</c:v>
                </c:pt>
                <c:pt idx="4">
                  <c:v>52.12</c:v>
                </c:pt>
                <c:pt idx="5">
                  <c:v>52.53</c:v>
                </c:pt>
                <c:pt idx="6">
                  <c:v>53.390999999999998</c:v>
                </c:pt>
                <c:pt idx="7">
                  <c:v>53.777000000000001</c:v>
                </c:pt>
                <c:pt idx="8">
                  <c:v>53.168999999999997</c:v>
                </c:pt>
                <c:pt idx="9">
                  <c:v>53.375</c:v>
                </c:pt>
                <c:pt idx="10">
                  <c:v>52.771000000000001</c:v>
                </c:pt>
                <c:pt idx="11">
                  <c:v>53.094000000000001</c:v>
                </c:pt>
                <c:pt idx="12">
                  <c:v>52.56</c:v>
                </c:pt>
                <c:pt idx="13">
                  <c:v>52.298999999999999</c:v>
                </c:pt>
                <c:pt idx="14">
                  <c:v>52.241</c:v>
                </c:pt>
                <c:pt idx="15">
                  <c:v>51.017000000000003</c:v>
                </c:pt>
                <c:pt idx="16">
                  <c:v>50.911000000000001</c:v>
                </c:pt>
                <c:pt idx="17">
                  <c:v>50.667000000000002</c:v>
                </c:pt>
                <c:pt idx="18">
                  <c:v>50.789000000000001</c:v>
                </c:pt>
                <c:pt idx="19">
                  <c:v>50.996000000000002</c:v>
                </c:pt>
                <c:pt idx="20">
                  <c:v>51.222999999999999</c:v>
                </c:pt>
                <c:pt idx="21">
                  <c:v>51.289000000000001</c:v>
                </c:pt>
                <c:pt idx="22">
                  <c:v>52.043999999999997</c:v>
                </c:pt>
                <c:pt idx="23">
                  <c:v>51.832000000000001</c:v>
                </c:pt>
                <c:pt idx="24">
                  <c:v>51.290999999999997</c:v>
                </c:pt>
                <c:pt idx="25">
                  <c:v>51.645000000000003</c:v>
                </c:pt>
                <c:pt idx="26">
                  <c:v>51.386000000000003</c:v>
                </c:pt>
                <c:pt idx="27">
                  <c:v>51.536000000000001</c:v>
                </c:pt>
                <c:pt idx="28">
                  <c:v>51.34</c:v>
                </c:pt>
                <c:pt idx="29">
                  <c:v>51.296999999999997</c:v>
                </c:pt>
                <c:pt idx="30">
                  <c:v>51.182000000000002</c:v>
                </c:pt>
                <c:pt idx="31">
                  <c:v>51.186999999999998</c:v>
                </c:pt>
                <c:pt idx="32">
                  <c:v>51.341000000000001</c:v>
                </c:pt>
                <c:pt idx="33">
                  <c:v>51.072000000000003</c:v>
                </c:pt>
                <c:pt idx="34">
                  <c:v>51.063000000000002</c:v>
                </c:pt>
                <c:pt idx="35">
                  <c:v>51.145000000000003</c:v>
                </c:pt>
                <c:pt idx="36">
                  <c:v>51.311</c:v>
                </c:pt>
                <c:pt idx="37">
                  <c:v>51.249000000000002</c:v>
                </c:pt>
                <c:pt idx="38">
                  <c:v>51.278999999999996</c:v>
                </c:pt>
                <c:pt idx="39">
                  <c:v>51.502000000000002</c:v>
                </c:pt>
                <c:pt idx="40">
                  <c:v>51.954000000000001</c:v>
                </c:pt>
                <c:pt idx="41">
                  <c:v>51.808</c:v>
                </c:pt>
                <c:pt idx="42">
                  <c:v>51.96</c:v>
                </c:pt>
                <c:pt idx="43">
                  <c:v>52.057000000000002</c:v>
                </c:pt>
                <c:pt idx="44">
                  <c:v>51.887</c:v>
                </c:pt>
                <c:pt idx="45">
                  <c:v>51.841000000000001</c:v>
                </c:pt>
                <c:pt idx="46">
                  <c:v>51.653999999999996</c:v>
                </c:pt>
                <c:pt idx="47">
                  <c:v>51.548999999999999</c:v>
                </c:pt>
                <c:pt idx="48">
                  <c:v>51.512</c:v>
                </c:pt>
                <c:pt idx="49">
                  <c:v>51.567</c:v>
                </c:pt>
                <c:pt idx="50">
                  <c:v>51.987000000000002</c:v>
                </c:pt>
                <c:pt idx="51">
                  <c:v>52.105000000000004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'2014年全井戸集計表'!$AS$2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'2014年全井戸集計表'!$AS$3:$AS$54</c:f>
              <c:numCache>
                <c:formatCode>0.000_ </c:formatCode>
                <c:ptCount val="52"/>
                <c:pt idx="0">
                  <c:v>52.108000000000004</c:v>
                </c:pt>
                <c:pt idx="1">
                  <c:v>49.986000000000004</c:v>
                </c:pt>
                <c:pt idx="2">
                  <c:v>50.046000000000006</c:v>
                </c:pt>
                <c:pt idx="3">
                  <c:v>49.838000000000001</c:v>
                </c:pt>
                <c:pt idx="4">
                  <c:v>49.650000000000006</c:v>
                </c:pt>
                <c:pt idx="5">
                  <c:v>51.986000000000004</c:v>
                </c:pt>
                <c:pt idx="6">
                  <c:v>53.010000000000005</c:v>
                </c:pt>
                <c:pt idx="7">
                  <c:v>53.344000000000001</c:v>
                </c:pt>
                <c:pt idx="8">
                  <c:v>49.231000000000002</c:v>
                </c:pt>
                <c:pt idx="9">
                  <c:v>50.565000000000005</c:v>
                </c:pt>
                <c:pt idx="10">
                  <c:v>49.175000000000004</c:v>
                </c:pt>
                <c:pt idx="11">
                  <c:v>49.221000000000004</c:v>
                </c:pt>
                <c:pt idx="12">
                  <c:v>49.065000000000005</c:v>
                </c:pt>
                <c:pt idx="13">
                  <c:v>48.681000000000004</c:v>
                </c:pt>
                <c:pt idx="14">
                  <c:v>48.484999999999999</c:v>
                </c:pt>
                <c:pt idx="15">
                  <c:v>48.363</c:v>
                </c:pt>
                <c:pt idx="16">
                  <c:v>48.312000000000005</c:v>
                </c:pt>
                <c:pt idx="17">
                  <c:v>48.471000000000004</c:v>
                </c:pt>
                <c:pt idx="18">
                  <c:v>48.32</c:v>
                </c:pt>
                <c:pt idx="19">
                  <c:v>48.330000000000005</c:v>
                </c:pt>
                <c:pt idx="20">
                  <c:v>48.387</c:v>
                </c:pt>
                <c:pt idx="21">
                  <c:v>48.404000000000003</c:v>
                </c:pt>
                <c:pt idx="22">
                  <c:v>48.805000000000007</c:v>
                </c:pt>
                <c:pt idx="23">
                  <c:v>48.805000000000007</c:v>
                </c:pt>
                <c:pt idx="24">
                  <c:v>48.612000000000002</c:v>
                </c:pt>
                <c:pt idx="25">
                  <c:v>48.67</c:v>
                </c:pt>
                <c:pt idx="26">
                  <c:v>47.602000000000004</c:v>
                </c:pt>
                <c:pt idx="27">
                  <c:v>48.552000000000007</c:v>
                </c:pt>
                <c:pt idx="28">
                  <c:v>48.696000000000005</c:v>
                </c:pt>
                <c:pt idx="29">
                  <c:v>48.657000000000004</c:v>
                </c:pt>
                <c:pt idx="30">
                  <c:v>48.612000000000002</c:v>
                </c:pt>
                <c:pt idx="31">
                  <c:v>48.59</c:v>
                </c:pt>
                <c:pt idx="32">
                  <c:v>48.535000000000004</c:v>
                </c:pt>
                <c:pt idx="33">
                  <c:v>48.522000000000006</c:v>
                </c:pt>
                <c:pt idx="34">
                  <c:v>48.568000000000005</c:v>
                </c:pt>
                <c:pt idx="35">
                  <c:v>48.698</c:v>
                </c:pt>
                <c:pt idx="36">
                  <c:v>48.875</c:v>
                </c:pt>
                <c:pt idx="37">
                  <c:v>48.902000000000001</c:v>
                </c:pt>
                <c:pt idx="38">
                  <c:v>48.834000000000003</c:v>
                </c:pt>
                <c:pt idx="39">
                  <c:v>49.293000000000006</c:v>
                </c:pt>
                <c:pt idx="40">
                  <c:v>49.234999999999999</c:v>
                </c:pt>
                <c:pt idx="41">
                  <c:v>49.297000000000004</c:v>
                </c:pt>
                <c:pt idx="42">
                  <c:v>49.492000000000004</c:v>
                </c:pt>
                <c:pt idx="43">
                  <c:v>49.419000000000004</c:v>
                </c:pt>
                <c:pt idx="44">
                  <c:v>49.371000000000002</c:v>
                </c:pt>
                <c:pt idx="45">
                  <c:v>49.32</c:v>
                </c:pt>
                <c:pt idx="46">
                  <c:v>49.038000000000004</c:v>
                </c:pt>
                <c:pt idx="47">
                  <c:v>49.160000000000004</c:v>
                </c:pt>
                <c:pt idx="48">
                  <c:v>49.078000000000003</c:v>
                </c:pt>
                <c:pt idx="49">
                  <c:v>49.283000000000001</c:v>
                </c:pt>
                <c:pt idx="50">
                  <c:v>49.767000000000003</c:v>
                </c:pt>
                <c:pt idx="51">
                  <c:v>49.752000000000002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'2014年全井戸集計表'!$AT$2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'2014年全井戸集計表'!$AT$3:$AT$54</c:f>
              <c:numCache>
                <c:formatCode>General</c:formatCode>
                <c:ptCount val="52"/>
                <c:pt idx="51">
                  <c:v>81.587000000000003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'2014年全井戸集計表'!$AU$2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'2014年全井戸集計表'!$AU$3:$AU$54</c:f>
              <c:numCache>
                <c:formatCode>General</c:formatCode>
                <c:ptCount val="52"/>
                <c:pt idx="51">
                  <c:v>79.19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'2014年全井戸集計表'!$AV$2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'2014年全井戸集計表'!$AV$3:$AV$54</c:f>
              <c:numCache>
                <c:formatCode>General</c:formatCode>
                <c:ptCount val="52"/>
                <c:pt idx="51">
                  <c:v>79.38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'2014年全井戸集計表'!$AW$2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'2014年全井戸集計表'!$AW$3:$AW$54</c:f>
              <c:numCache>
                <c:formatCode>General</c:formatCode>
                <c:ptCount val="52"/>
                <c:pt idx="47">
                  <c:v>79.313999999999993</c:v>
                </c:pt>
                <c:pt idx="51">
                  <c:v>79.251999999999995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'2014年全井戸集計表'!$AX$2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'2014年全井戸集計表'!$AX$3:$AX$54</c:f>
              <c:numCache>
                <c:formatCode>General</c:formatCode>
                <c:ptCount val="52"/>
                <c:pt idx="47">
                  <c:v>77.283999999999992</c:v>
                </c:pt>
                <c:pt idx="51">
                  <c:v>78.168999999999997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'2014年全井戸集計表'!$AY$2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'2014年全井戸集計表'!$AY$3:$AY$54</c:f>
              <c:numCache>
                <c:formatCode>General</c:formatCode>
                <c:ptCount val="52"/>
                <c:pt idx="47">
                  <c:v>66.52000000000001</c:v>
                </c:pt>
                <c:pt idx="51">
                  <c:v>66.58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'2014年全井戸集計表'!$AZ$2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'2014年全井戸集計表'!$AZ$3:$AZ$54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'2014年全井戸集計表'!$BA$2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'2014年全井戸集計表'!$BA$3:$BA$54</c:f>
              <c:numCache>
                <c:formatCode>General</c:formatCode>
                <c:ptCount val="52"/>
                <c:pt idx="51">
                  <c:v>79.474000000000004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'2014年全井戸集計表'!$BB$2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'2014年全井戸集計表'!$BB$3:$BB$54</c:f>
              <c:numCache>
                <c:formatCode>General</c:formatCode>
                <c:ptCount val="52"/>
                <c:pt idx="51">
                  <c:v>78.581999999999994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'2014年全井戸集計表'!$BC$2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'2014年全井戸集計表'!$BC$3:$BC$54</c:f>
              <c:numCache>
                <c:formatCode>General</c:formatCode>
                <c:ptCount val="52"/>
                <c:pt idx="47">
                  <c:v>76.244</c:v>
                </c:pt>
                <c:pt idx="51">
                  <c:v>75.17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'2014年全井戸集計表'!$BD$2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'2014年全井戸集計表'!$BD$3:$BD$54</c:f>
              <c:numCache>
                <c:formatCode>General</c:formatCode>
                <c:ptCount val="52"/>
                <c:pt idx="47">
                  <c:v>75.24799999999999</c:v>
                </c:pt>
                <c:pt idx="51">
                  <c:v>87.929999999999993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'2014年全井戸集計表'!$BE$2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'2014年全井戸集計表'!$BE$3:$BE$54</c:f>
              <c:numCache>
                <c:formatCode>General</c:formatCode>
                <c:ptCount val="52"/>
                <c:pt idx="47">
                  <c:v>75.209999999999994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'2014年全井戸集計表'!$BF$2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'2014年全井戸集計表'!$BG$2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'2014年全井戸集計表'!$BG$3:$BG$54</c:f>
              <c:numCache>
                <c:formatCode>0.000_ </c:formatCode>
                <c:ptCount val="52"/>
                <c:pt idx="0">
                  <c:v>69.861000000000004</c:v>
                </c:pt>
                <c:pt idx="1">
                  <c:v>69.92</c:v>
                </c:pt>
                <c:pt idx="2">
                  <c:v>69.798999999999992</c:v>
                </c:pt>
                <c:pt idx="3">
                  <c:v>69.959999999999994</c:v>
                </c:pt>
                <c:pt idx="4">
                  <c:v>69.917999999999992</c:v>
                </c:pt>
                <c:pt idx="5">
                  <c:v>70.224999999999994</c:v>
                </c:pt>
                <c:pt idx="6">
                  <c:v>69.932000000000002</c:v>
                </c:pt>
                <c:pt idx="7">
                  <c:v>69.938999999999993</c:v>
                </c:pt>
                <c:pt idx="8">
                  <c:v>69.936999999999998</c:v>
                </c:pt>
                <c:pt idx="9">
                  <c:v>70.533000000000001</c:v>
                </c:pt>
                <c:pt idx="10">
                  <c:v>69.936999999999998</c:v>
                </c:pt>
                <c:pt idx="11">
                  <c:v>69.915999999999997</c:v>
                </c:pt>
                <c:pt idx="12">
                  <c:v>69.957999999999998</c:v>
                </c:pt>
                <c:pt idx="13">
                  <c:v>69.918999999999997</c:v>
                </c:pt>
                <c:pt idx="14">
                  <c:v>69.936999999999998</c:v>
                </c:pt>
                <c:pt idx="15">
                  <c:v>69.962999999999994</c:v>
                </c:pt>
                <c:pt idx="16">
                  <c:v>69.994</c:v>
                </c:pt>
                <c:pt idx="17">
                  <c:v>70.03</c:v>
                </c:pt>
                <c:pt idx="18">
                  <c:v>69.978999999999999</c:v>
                </c:pt>
                <c:pt idx="19">
                  <c:v>69.97</c:v>
                </c:pt>
                <c:pt idx="20">
                  <c:v>70.064999999999998</c:v>
                </c:pt>
                <c:pt idx="21">
                  <c:v>69.998999999999995</c:v>
                </c:pt>
                <c:pt idx="22">
                  <c:v>70.046999999999997</c:v>
                </c:pt>
                <c:pt idx="23">
                  <c:v>70.36699999999999</c:v>
                </c:pt>
                <c:pt idx="24">
                  <c:v>70.370999999999995</c:v>
                </c:pt>
                <c:pt idx="25">
                  <c:v>70.048999999999992</c:v>
                </c:pt>
                <c:pt idx="26">
                  <c:v>70.295000000000002</c:v>
                </c:pt>
                <c:pt idx="27">
                  <c:v>70.084999999999994</c:v>
                </c:pt>
                <c:pt idx="28">
                  <c:v>70.024000000000001</c:v>
                </c:pt>
                <c:pt idx="29">
                  <c:v>70.009999999999991</c:v>
                </c:pt>
                <c:pt idx="30">
                  <c:v>70.027000000000001</c:v>
                </c:pt>
                <c:pt idx="31">
                  <c:v>70.016999999999996</c:v>
                </c:pt>
                <c:pt idx="32">
                  <c:v>69.983000000000004</c:v>
                </c:pt>
                <c:pt idx="33">
                  <c:v>69.956999999999994</c:v>
                </c:pt>
                <c:pt idx="34">
                  <c:v>69.983000000000004</c:v>
                </c:pt>
                <c:pt idx="35">
                  <c:v>69.954999999999998</c:v>
                </c:pt>
                <c:pt idx="36">
                  <c:v>69.956999999999994</c:v>
                </c:pt>
                <c:pt idx="37">
                  <c:v>69.945999999999998</c:v>
                </c:pt>
                <c:pt idx="38">
                  <c:v>69.926999999999992</c:v>
                </c:pt>
                <c:pt idx="39">
                  <c:v>69.98</c:v>
                </c:pt>
                <c:pt idx="40">
                  <c:v>69.938999999999993</c:v>
                </c:pt>
                <c:pt idx="41">
                  <c:v>69.986999999999995</c:v>
                </c:pt>
                <c:pt idx="42">
                  <c:v>70.043999999999997</c:v>
                </c:pt>
                <c:pt idx="43">
                  <c:v>69.99199999999999</c:v>
                </c:pt>
                <c:pt idx="44">
                  <c:v>69.974999999999994</c:v>
                </c:pt>
                <c:pt idx="45">
                  <c:v>69.876999999999995</c:v>
                </c:pt>
                <c:pt idx="46">
                  <c:v>69.960999999999999</c:v>
                </c:pt>
                <c:pt idx="47">
                  <c:v>70.061999999999998</c:v>
                </c:pt>
                <c:pt idx="48">
                  <c:v>69.724999999999994</c:v>
                </c:pt>
                <c:pt idx="49">
                  <c:v>69.694999999999993</c:v>
                </c:pt>
                <c:pt idx="50">
                  <c:v>69.971999999999994</c:v>
                </c:pt>
                <c:pt idx="51">
                  <c:v>69.893000000000001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'2014年全井戸集計表'!$BH$2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'2014年全井戸集計表'!$BH$3:$BH$54</c:f>
              <c:numCache>
                <c:formatCode>0.000_ </c:formatCode>
                <c:ptCount val="52"/>
                <c:pt idx="0">
                  <c:v>63.718000000000004</c:v>
                </c:pt>
                <c:pt idx="1">
                  <c:v>63.835000000000001</c:v>
                </c:pt>
                <c:pt idx="2">
                  <c:v>63.563000000000002</c:v>
                </c:pt>
                <c:pt idx="3">
                  <c:v>63.972000000000001</c:v>
                </c:pt>
                <c:pt idx="4">
                  <c:v>63.651000000000003</c:v>
                </c:pt>
                <c:pt idx="5">
                  <c:v>63.908999999999999</c:v>
                </c:pt>
                <c:pt idx="6">
                  <c:v>63.915999999999997</c:v>
                </c:pt>
                <c:pt idx="7">
                  <c:v>63.948999999999998</c:v>
                </c:pt>
                <c:pt idx="8">
                  <c:v>63.518999999999998</c:v>
                </c:pt>
                <c:pt idx="9">
                  <c:v>64.173000000000002</c:v>
                </c:pt>
                <c:pt idx="10">
                  <c:v>63.617000000000004</c:v>
                </c:pt>
                <c:pt idx="11">
                  <c:v>63.778999999999996</c:v>
                </c:pt>
                <c:pt idx="12">
                  <c:v>63.710999999999999</c:v>
                </c:pt>
                <c:pt idx="13">
                  <c:v>63.802999999999997</c:v>
                </c:pt>
                <c:pt idx="14">
                  <c:v>63.39</c:v>
                </c:pt>
                <c:pt idx="15">
                  <c:v>63.570999999999998</c:v>
                </c:pt>
                <c:pt idx="16">
                  <c:v>63.558</c:v>
                </c:pt>
                <c:pt idx="17">
                  <c:v>63.484999999999999</c:v>
                </c:pt>
                <c:pt idx="18">
                  <c:v>63.572000000000003</c:v>
                </c:pt>
                <c:pt idx="19">
                  <c:v>63.511000000000003</c:v>
                </c:pt>
                <c:pt idx="20">
                  <c:v>63.662999999999997</c:v>
                </c:pt>
                <c:pt idx="21">
                  <c:v>63.540999999999997</c:v>
                </c:pt>
                <c:pt idx="22">
                  <c:v>63.603999999999999</c:v>
                </c:pt>
                <c:pt idx="23">
                  <c:v>63.484999999999999</c:v>
                </c:pt>
                <c:pt idx="24">
                  <c:v>64.555999999999997</c:v>
                </c:pt>
                <c:pt idx="25">
                  <c:v>63.576999999999998</c:v>
                </c:pt>
                <c:pt idx="26">
                  <c:v>63.674999999999997</c:v>
                </c:pt>
                <c:pt idx="27">
                  <c:v>63.591000000000001</c:v>
                </c:pt>
                <c:pt idx="28">
                  <c:v>63.619</c:v>
                </c:pt>
                <c:pt idx="29">
                  <c:v>63.52</c:v>
                </c:pt>
                <c:pt idx="30">
                  <c:v>63.542000000000002</c:v>
                </c:pt>
                <c:pt idx="31">
                  <c:v>63.618000000000002</c:v>
                </c:pt>
                <c:pt idx="32">
                  <c:v>63.533000000000001</c:v>
                </c:pt>
                <c:pt idx="33">
                  <c:v>63.537999999999997</c:v>
                </c:pt>
                <c:pt idx="34">
                  <c:v>63.528999999999996</c:v>
                </c:pt>
                <c:pt idx="35">
                  <c:v>63.558</c:v>
                </c:pt>
                <c:pt idx="36">
                  <c:v>63.545000000000002</c:v>
                </c:pt>
                <c:pt idx="37">
                  <c:v>63.497</c:v>
                </c:pt>
                <c:pt idx="38">
                  <c:v>63.540999999999997</c:v>
                </c:pt>
                <c:pt idx="39">
                  <c:v>63.625</c:v>
                </c:pt>
                <c:pt idx="40">
                  <c:v>63.508000000000003</c:v>
                </c:pt>
                <c:pt idx="41">
                  <c:v>63.56</c:v>
                </c:pt>
                <c:pt idx="42">
                  <c:v>63.643999999999998</c:v>
                </c:pt>
                <c:pt idx="43">
                  <c:v>63.498000000000005</c:v>
                </c:pt>
                <c:pt idx="44">
                  <c:v>63.551000000000002</c:v>
                </c:pt>
                <c:pt idx="45">
                  <c:v>63.546999999999997</c:v>
                </c:pt>
                <c:pt idx="46">
                  <c:v>63.789000000000001</c:v>
                </c:pt>
                <c:pt idx="47">
                  <c:v>63.742000000000004</c:v>
                </c:pt>
                <c:pt idx="48">
                  <c:v>63.46</c:v>
                </c:pt>
                <c:pt idx="49">
                  <c:v>63.469000000000001</c:v>
                </c:pt>
                <c:pt idx="50">
                  <c:v>63.605000000000004</c:v>
                </c:pt>
                <c:pt idx="51">
                  <c:v>63.599000000000004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'2014年全井戸集計表'!$BI$2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'2014年全井戸集計表'!$BI$3:$BI$54</c:f>
              <c:numCache>
                <c:formatCode>0.000_ </c:formatCode>
                <c:ptCount val="52"/>
                <c:pt idx="0">
                  <c:v>58.137999999999998</c:v>
                </c:pt>
                <c:pt idx="1">
                  <c:v>54.186999999999998</c:v>
                </c:pt>
                <c:pt idx="2">
                  <c:v>53.078999999999994</c:v>
                </c:pt>
                <c:pt idx="3">
                  <c:v>53.959999999999994</c:v>
                </c:pt>
                <c:pt idx="4">
                  <c:v>54.004999999999995</c:v>
                </c:pt>
                <c:pt idx="5">
                  <c:v>54.471999999999994</c:v>
                </c:pt>
                <c:pt idx="6">
                  <c:v>57.961999999999996</c:v>
                </c:pt>
                <c:pt idx="7">
                  <c:v>58.591999999999999</c:v>
                </c:pt>
                <c:pt idx="8">
                  <c:v>55.454999999999998</c:v>
                </c:pt>
                <c:pt idx="9">
                  <c:v>58.900999999999996</c:v>
                </c:pt>
                <c:pt idx="10">
                  <c:v>54.756</c:v>
                </c:pt>
                <c:pt idx="11">
                  <c:v>55.003999999999998</c:v>
                </c:pt>
                <c:pt idx="12">
                  <c:v>54.882999999999996</c:v>
                </c:pt>
                <c:pt idx="13">
                  <c:v>53.769999999999996</c:v>
                </c:pt>
                <c:pt idx="14">
                  <c:v>53.681999999999995</c:v>
                </c:pt>
                <c:pt idx="15">
                  <c:v>53.655000000000001</c:v>
                </c:pt>
                <c:pt idx="16">
                  <c:v>53.664999999999992</c:v>
                </c:pt>
                <c:pt idx="17">
                  <c:v>54.036000000000001</c:v>
                </c:pt>
                <c:pt idx="18">
                  <c:v>53.706999999999994</c:v>
                </c:pt>
                <c:pt idx="19">
                  <c:v>53.661000000000001</c:v>
                </c:pt>
                <c:pt idx="20">
                  <c:v>53.72</c:v>
                </c:pt>
                <c:pt idx="21">
                  <c:v>53.694999999999993</c:v>
                </c:pt>
                <c:pt idx="22">
                  <c:v>53.813999999999993</c:v>
                </c:pt>
                <c:pt idx="23">
                  <c:v>53.92</c:v>
                </c:pt>
                <c:pt idx="24">
                  <c:v>53.864999999999995</c:v>
                </c:pt>
                <c:pt idx="25">
                  <c:v>53.860999999999997</c:v>
                </c:pt>
                <c:pt idx="26">
                  <c:v>53.863999999999997</c:v>
                </c:pt>
                <c:pt idx="27">
                  <c:v>53.815999999999995</c:v>
                </c:pt>
                <c:pt idx="28">
                  <c:v>53.802999999999997</c:v>
                </c:pt>
                <c:pt idx="29">
                  <c:v>53.784999999999997</c:v>
                </c:pt>
                <c:pt idx="30">
                  <c:v>53.777000000000001</c:v>
                </c:pt>
                <c:pt idx="31">
                  <c:v>53.790999999999997</c:v>
                </c:pt>
                <c:pt idx="32">
                  <c:v>53.73</c:v>
                </c:pt>
                <c:pt idx="33">
                  <c:v>53.744999999999997</c:v>
                </c:pt>
                <c:pt idx="34">
                  <c:v>53.741</c:v>
                </c:pt>
                <c:pt idx="35">
                  <c:v>53.786000000000001</c:v>
                </c:pt>
                <c:pt idx="36">
                  <c:v>53.826999999999998</c:v>
                </c:pt>
                <c:pt idx="37">
                  <c:v>53.809999999999995</c:v>
                </c:pt>
                <c:pt idx="38">
                  <c:v>53.821999999999996</c:v>
                </c:pt>
                <c:pt idx="39">
                  <c:v>54.036000000000001</c:v>
                </c:pt>
                <c:pt idx="40">
                  <c:v>53.961999999999996</c:v>
                </c:pt>
                <c:pt idx="41">
                  <c:v>54.064999999999998</c:v>
                </c:pt>
                <c:pt idx="42">
                  <c:v>54.16</c:v>
                </c:pt>
                <c:pt idx="43">
                  <c:v>54.078999999999994</c:v>
                </c:pt>
                <c:pt idx="44">
                  <c:v>54.076999999999998</c:v>
                </c:pt>
                <c:pt idx="45">
                  <c:v>54.007999999999996</c:v>
                </c:pt>
                <c:pt idx="46">
                  <c:v>53.977999999999994</c:v>
                </c:pt>
                <c:pt idx="47">
                  <c:v>54.114999999999995</c:v>
                </c:pt>
                <c:pt idx="48">
                  <c:v>53.994999999999997</c:v>
                </c:pt>
                <c:pt idx="49">
                  <c:v>54.01</c:v>
                </c:pt>
                <c:pt idx="50">
                  <c:v>54.186999999999998</c:v>
                </c:pt>
                <c:pt idx="51">
                  <c:v>54.214999999999996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'2014年全井戸集計表'!$BJ$2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'2014年全井戸集計表'!$BK$2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'2014年全井戸集計表'!$BK$3:$BK$54</c:f>
              <c:numCache>
                <c:formatCode>0.000_ </c:formatCode>
                <c:ptCount val="52"/>
                <c:pt idx="0">
                  <c:v>54.863</c:v>
                </c:pt>
                <c:pt idx="1">
                  <c:v>52.567</c:v>
                </c:pt>
                <c:pt idx="2">
                  <c:v>52.247999999999998</c:v>
                </c:pt>
                <c:pt idx="3">
                  <c:v>51.731000000000002</c:v>
                </c:pt>
                <c:pt idx="4">
                  <c:v>51.256999999999998</c:v>
                </c:pt>
                <c:pt idx="5">
                  <c:v>53.628</c:v>
                </c:pt>
                <c:pt idx="6">
                  <c:v>56.129999999999995</c:v>
                </c:pt>
                <c:pt idx="7">
                  <c:v>56.628999999999998</c:v>
                </c:pt>
                <c:pt idx="8">
                  <c:v>49.838999999999999</c:v>
                </c:pt>
                <c:pt idx="9">
                  <c:v>54.507999999999996</c:v>
                </c:pt>
                <c:pt idx="10">
                  <c:v>50.448999999999998</c:v>
                </c:pt>
                <c:pt idx="11">
                  <c:v>50.695</c:v>
                </c:pt>
                <c:pt idx="12">
                  <c:v>50.066000000000003</c:v>
                </c:pt>
                <c:pt idx="13">
                  <c:v>49.364000000000004</c:v>
                </c:pt>
                <c:pt idx="14">
                  <c:v>48.757999999999996</c:v>
                </c:pt>
                <c:pt idx="15">
                  <c:v>48.492999999999995</c:v>
                </c:pt>
                <c:pt idx="16">
                  <c:v>48.423999999999999</c:v>
                </c:pt>
                <c:pt idx="17">
                  <c:v>48.67</c:v>
                </c:pt>
                <c:pt idx="18">
                  <c:v>48.465000000000003</c:v>
                </c:pt>
                <c:pt idx="19">
                  <c:v>48.613</c:v>
                </c:pt>
                <c:pt idx="20">
                  <c:v>48.626000000000005</c:v>
                </c:pt>
                <c:pt idx="21">
                  <c:v>48.533000000000001</c:v>
                </c:pt>
                <c:pt idx="22">
                  <c:v>49.546999999999997</c:v>
                </c:pt>
                <c:pt idx="23">
                  <c:v>49.41</c:v>
                </c:pt>
                <c:pt idx="24">
                  <c:v>48.942999999999998</c:v>
                </c:pt>
                <c:pt idx="25">
                  <c:v>49.034999999999997</c:v>
                </c:pt>
                <c:pt idx="26">
                  <c:v>48.847999999999999</c:v>
                </c:pt>
                <c:pt idx="27">
                  <c:v>48.683</c:v>
                </c:pt>
                <c:pt idx="28">
                  <c:v>49.201000000000001</c:v>
                </c:pt>
                <c:pt idx="29">
                  <c:v>49.893999999999998</c:v>
                </c:pt>
                <c:pt idx="30">
                  <c:v>49.605000000000004</c:v>
                </c:pt>
                <c:pt idx="31">
                  <c:v>49.390999999999998</c:v>
                </c:pt>
                <c:pt idx="32">
                  <c:v>49.097000000000001</c:v>
                </c:pt>
                <c:pt idx="33">
                  <c:v>48.936999999999998</c:v>
                </c:pt>
                <c:pt idx="34">
                  <c:v>49</c:v>
                </c:pt>
                <c:pt idx="35">
                  <c:v>49.394999999999996</c:v>
                </c:pt>
                <c:pt idx="36">
                  <c:v>49.774999999999999</c:v>
                </c:pt>
                <c:pt idx="37">
                  <c:v>49.347999999999999</c:v>
                </c:pt>
                <c:pt idx="38">
                  <c:v>49.162999999999997</c:v>
                </c:pt>
                <c:pt idx="39">
                  <c:v>50.232999999999997</c:v>
                </c:pt>
                <c:pt idx="40">
                  <c:v>50.379999999999995</c:v>
                </c:pt>
                <c:pt idx="41">
                  <c:v>50.322000000000003</c:v>
                </c:pt>
                <c:pt idx="42">
                  <c:v>50.703000000000003</c:v>
                </c:pt>
                <c:pt idx="43">
                  <c:v>50.731000000000002</c:v>
                </c:pt>
                <c:pt idx="44">
                  <c:v>50.564999999999998</c:v>
                </c:pt>
                <c:pt idx="45">
                  <c:v>50.289000000000001</c:v>
                </c:pt>
                <c:pt idx="46">
                  <c:v>50.289000000000001</c:v>
                </c:pt>
                <c:pt idx="47">
                  <c:v>49.831000000000003</c:v>
                </c:pt>
                <c:pt idx="48">
                  <c:v>49.971000000000004</c:v>
                </c:pt>
                <c:pt idx="49">
                  <c:v>50.493000000000002</c:v>
                </c:pt>
                <c:pt idx="50">
                  <c:v>51.768000000000001</c:v>
                </c:pt>
                <c:pt idx="51">
                  <c:v>51.765000000000001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'2014年全井戸集計表'!$BL$2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'2014年全井戸集計表'!$BL$3:$BL$54</c:f>
              <c:numCache>
                <c:formatCode>0.000_ </c:formatCode>
                <c:ptCount val="52"/>
                <c:pt idx="0">
                  <c:v>51.328000000000003</c:v>
                </c:pt>
                <c:pt idx="1">
                  <c:v>49.757000000000005</c:v>
                </c:pt>
                <c:pt idx="2">
                  <c:v>48.888000000000005</c:v>
                </c:pt>
                <c:pt idx="3">
                  <c:v>48.644000000000005</c:v>
                </c:pt>
                <c:pt idx="4">
                  <c:v>48.541000000000004</c:v>
                </c:pt>
                <c:pt idx="6">
                  <c:v>53.172000000000004</c:v>
                </c:pt>
                <c:pt idx="7">
                  <c:v>54.601000000000006</c:v>
                </c:pt>
                <c:pt idx="8">
                  <c:v>49.245000000000005</c:v>
                </c:pt>
                <c:pt idx="9">
                  <c:v>49.401000000000003</c:v>
                </c:pt>
                <c:pt idx="10">
                  <c:v>48.730000000000004</c:v>
                </c:pt>
                <c:pt idx="11">
                  <c:v>48.594000000000008</c:v>
                </c:pt>
                <c:pt idx="12">
                  <c:v>48.531000000000006</c:v>
                </c:pt>
                <c:pt idx="13">
                  <c:v>48.841000000000008</c:v>
                </c:pt>
                <c:pt idx="14">
                  <c:v>47.910000000000004</c:v>
                </c:pt>
                <c:pt idx="15">
                  <c:v>47.215000000000003</c:v>
                </c:pt>
                <c:pt idx="16">
                  <c:v>47.069000000000003</c:v>
                </c:pt>
                <c:pt idx="17">
                  <c:v>47.111000000000004</c:v>
                </c:pt>
                <c:pt idx="18">
                  <c:v>46.977000000000004</c:v>
                </c:pt>
                <c:pt idx="19">
                  <c:v>47.287000000000006</c:v>
                </c:pt>
                <c:pt idx="20">
                  <c:v>47.221000000000004</c:v>
                </c:pt>
                <c:pt idx="21">
                  <c:v>47.075000000000003</c:v>
                </c:pt>
                <c:pt idx="22">
                  <c:v>47.808000000000007</c:v>
                </c:pt>
                <c:pt idx="23">
                  <c:v>47.825000000000003</c:v>
                </c:pt>
                <c:pt idx="24">
                  <c:v>47.675000000000004</c:v>
                </c:pt>
                <c:pt idx="26">
                  <c:v>47.498000000000005</c:v>
                </c:pt>
                <c:pt idx="27">
                  <c:v>47.406000000000006</c:v>
                </c:pt>
                <c:pt idx="28">
                  <c:v>47.362000000000009</c:v>
                </c:pt>
                <c:pt idx="29">
                  <c:v>47.449000000000005</c:v>
                </c:pt>
                <c:pt idx="30">
                  <c:v>47.456000000000003</c:v>
                </c:pt>
                <c:pt idx="31">
                  <c:v>47.298000000000002</c:v>
                </c:pt>
                <c:pt idx="32">
                  <c:v>47.234000000000009</c:v>
                </c:pt>
                <c:pt idx="33">
                  <c:v>47.382000000000005</c:v>
                </c:pt>
                <c:pt idx="34">
                  <c:v>47.491000000000007</c:v>
                </c:pt>
                <c:pt idx="35">
                  <c:v>47.337000000000003</c:v>
                </c:pt>
                <c:pt idx="36">
                  <c:v>47.537000000000006</c:v>
                </c:pt>
                <c:pt idx="37">
                  <c:v>47.563000000000002</c:v>
                </c:pt>
                <c:pt idx="38">
                  <c:v>47.542000000000002</c:v>
                </c:pt>
                <c:pt idx="39">
                  <c:v>48.080000000000005</c:v>
                </c:pt>
                <c:pt idx="40">
                  <c:v>48.019000000000005</c:v>
                </c:pt>
                <c:pt idx="41">
                  <c:v>47.999000000000009</c:v>
                </c:pt>
                <c:pt idx="42">
                  <c:v>48.165000000000006</c:v>
                </c:pt>
                <c:pt idx="43">
                  <c:v>48.082000000000008</c:v>
                </c:pt>
                <c:pt idx="44">
                  <c:v>48.055000000000007</c:v>
                </c:pt>
                <c:pt idx="45">
                  <c:v>47.953000000000003</c:v>
                </c:pt>
                <c:pt idx="46">
                  <c:v>47.953000000000003</c:v>
                </c:pt>
                <c:pt idx="47">
                  <c:v>48.066000000000003</c:v>
                </c:pt>
                <c:pt idx="48">
                  <c:v>47.422000000000004</c:v>
                </c:pt>
                <c:pt idx="49">
                  <c:v>47.538000000000004</c:v>
                </c:pt>
                <c:pt idx="50">
                  <c:v>48.357000000000006</c:v>
                </c:pt>
                <c:pt idx="51">
                  <c:v>48.430000000000007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'2014年全井戸集計表'!$BM$2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'2014年全井戸集計表'!$BM$3:$BM$54</c:f>
              <c:numCache>
                <c:formatCode>0.000_ </c:formatCode>
                <c:ptCount val="52"/>
                <c:pt idx="0">
                  <c:v>51.095000000000006</c:v>
                </c:pt>
                <c:pt idx="1">
                  <c:v>50.697000000000003</c:v>
                </c:pt>
                <c:pt idx="2">
                  <c:v>50.734999999999999</c:v>
                </c:pt>
                <c:pt idx="3">
                  <c:v>50.734999999999999</c:v>
                </c:pt>
                <c:pt idx="4">
                  <c:v>50.605000000000004</c:v>
                </c:pt>
                <c:pt idx="5">
                  <c:v>50.786000000000001</c:v>
                </c:pt>
                <c:pt idx="6">
                  <c:v>51.432000000000002</c:v>
                </c:pt>
                <c:pt idx="7">
                  <c:v>51.923000000000002</c:v>
                </c:pt>
                <c:pt idx="8">
                  <c:v>50.940000000000005</c:v>
                </c:pt>
                <c:pt idx="9">
                  <c:v>50.901000000000003</c:v>
                </c:pt>
                <c:pt idx="10">
                  <c:v>50.820000000000007</c:v>
                </c:pt>
                <c:pt idx="11">
                  <c:v>50.922000000000004</c:v>
                </c:pt>
                <c:pt idx="12">
                  <c:v>50.752000000000002</c:v>
                </c:pt>
                <c:pt idx="13">
                  <c:v>50.540000000000006</c:v>
                </c:pt>
                <c:pt idx="14">
                  <c:v>50.708000000000006</c:v>
                </c:pt>
                <c:pt idx="15">
                  <c:v>50.180000000000007</c:v>
                </c:pt>
                <c:pt idx="16">
                  <c:v>50.102000000000004</c:v>
                </c:pt>
                <c:pt idx="17">
                  <c:v>50.187000000000005</c:v>
                </c:pt>
                <c:pt idx="18">
                  <c:v>50.096000000000004</c:v>
                </c:pt>
                <c:pt idx="19">
                  <c:v>50.058000000000007</c:v>
                </c:pt>
                <c:pt idx="20">
                  <c:v>50.213000000000001</c:v>
                </c:pt>
                <c:pt idx="21">
                  <c:v>50.13</c:v>
                </c:pt>
                <c:pt idx="22">
                  <c:v>50.415000000000006</c:v>
                </c:pt>
                <c:pt idx="23">
                  <c:v>50.466000000000001</c:v>
                </c:pt>
                <c:pt idx="24">
                  <c:v>50.252000000000002</c:v>
                </c:pt>
                <c:pt idx="25">
                  <c:v>50.302000000000007</c:v>
                </c:pt>
                <c:pt idx="26">
                  <c:v>50.577000000000005</c:v>
                </c:pt>
                <c:pt idx="27">
                  <c:v>50.233000000000004</c:v>
                </c:pt>
                <c:pt idx="28">
                  <c:v>50.258000000000003</c:v>
                </c:pt>
                <c:pt idx="29">
                  <c:v>50.194000000000003</c:v>
                </c:pt>
                <c:pt idx="30">
                  <c:v>50.117000000000004</c:v>
                </c:pt>
                <c:pt idx="31">
                  <c:v>50.21</c:v>
                </c:pt>
                <c:pt idx="32">
                  <c:v>50.128</c:v>
                </c:pt>
                <c:pt idx="33">
                  <c:v>50.129000000000005</c:v>
                </c:pt>
                <c:pt idx="34">
                  <c:v>50.169000000000004</c:v>
                </c:pt>
                <c:pt idx="35">
                  <c:v>50.217000000000006</c:v>
                </c:pt>
                <c:pt idx="36">
                  <c:v>50.325000000000003</c:v>
                </c:pt>
                <c:pt idx="37">
                  <c:v>50.306000000000004</c:v>
                </c:pt>
                <c:pt idx="38">
                  <c:v>50.277000000000001</c:v>
                </c:pt>
                <c:pt idx="39">
                  <c:v>50.863</c:v>
                </c:pt>
                <c:pt idx="40">
                  <c:v>50.519000000000005</c:v>
                </c:pt>
                <c:pt idx="41">
                  <c:v>50.552000000000007</c:v>
                </c:pt>
                <c:pt idx="42">
                  <c:v>50.517000000000003</c:v>
                </c:pt>
                <c:pt idx="43">
                  <c:v>50.602000000000004</c:v>
                </c:pt>
                <c:pt idx="44">
                  <c:v>50.585000000000001</c:v>
                </c:pt>
                <c:pt idx="45">
                  <c:v>50.56</c:v>
                </c:pt>
                <c:pt idx="46">
                  <c:v>50.56</c:v>
                </c:pt>
                <c:pt idx="47">
                  <c:v>50.472000000000001</c:v>
                </c:pt>
                <c:pt idx="48">
                  <c:v>50.410000000000004</c:v>
                </c:pt>
                <c:pt idx="49">
                  <c:v>50.594000000000001</c:v>
                </c:pt>
                <c:pt idx="50">
                  <c:v>50.705000000000005</c:v>
                </c:pt>
                <c:pt idx="51">
                  <c:v>50.893000000000001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684840"/>
        <c:axId val="490412536"/>
      </c:lineChart>
      <c:catAx>
        <c:axId val="26168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412536"/>
        <c:crosses val="autoZero"/>
        <c:auto val="1"/>
        <c:lblAlgn val="ctr"/>
        <c:lblOffset val="100"/>
        <c:noMultiLvlLbl val="0"/>
      </c:catAx>
      <c:valAx>
        <c:axId val="490412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1684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37590379545817E-2"/>
          <c:h val="0.979859241231209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2014</a:t>
            </a:r>
            <a:r>
              <a:rPr lang="ja-JP" altLang="ja-JP" sz="1800" b="1" i="0" baseline="0"/>
              <a:t>年大塚山</a:t>
            </a:r>
            <a:r>
              <a:rPr lang="ja-JP" altLang="en-US" sz="1800" b="1" i="0" baseline="0"/>
              <a:t>第２処分場　各観測井の塩素イオン濃度グラフ（全井戸）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'2014年全井戸集計表'!$BP$3:$BP$54</c:f>
              <c:numCache>
                <c:formatCode>General</c:formatCode>
                <c:ptCount val="52"/>
                <c:pt idx="0">
                  <c:v>480</c:v>
                </c:pt>
                <c:pt idx="1">
                  <c:v>480</c:v>
                </c:pt>
                <c:pt idx="2">
                  <c:v>450</c:v>
                </c:pt>
                <c:pt idx="3">
                  <c:v>500</c:v>
                </c:pt>
                <c:pt idx="4">
                  <c:v>450</c:v>
                </c:pt>
                <c:pt idx="5">
                  <c:v>400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500</c:v>
                </c:pt>
                <c:pt idx="10">
                  <c:v>400</c:v>
                </c:pt>
                <c:pt idx="11">
                  <c:v>420</c:v>
                </c:pt>
                <c:pt idx="12">
                  <c:v>400</c:v>
                </c:pt>
                <c:pt idx="13">
                  <c:v>500</c:v>
                </c:pt>
                <c:pt idx="14">
                  <c:v>500</c:v>
                </c:pt>
                <c:pt idx="15">
                  <c:v>450</c:v>
                </c:pt>
                <c:pt idx="16">
                  <c:v>480</c:v>
                </c:pt>
                <c:pt idx="17">
                  <c:v>450</c:v>
                </c:pt>
                <c:pt idx="18">
                  <c:v>480</c:v>
                </c:pt>
                <c:pt idx="19">
                  <c:v>450</c:v>
                </c:pt>
                <c:pt idx="20">
                  <c:v>450</c:v>
                </c:pt>
                <c:pt idx="21">
                  <c:v>480</c:v>
                </c:pt>
                <c:pt idx="22">
                  <c:v>400</c:v>
                </c:pt>
                <c:pt idx="23">
                  <c:v>480</c:v>
                </c:pt>
                <c:pt idx="24">
                  <c:v>450</c:v>
                </c:pt>
                <c:pt idx="25">
                  <c:v>400</c:v>
                </c:pt>
                <c:pt idx="26">
                  <c:v>450</c:v>
                </c:pt>
                <c:pt idx="27">
                  <c:v>480</c:v>
                </c:pt>
                <c:pt idx="28">
                  <c:v>480</c:v>
                </c:pt>
                <c:pt idx="29">
                  <c:v>480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480</c:v>
                </c:pt>
                <c:pt idx="36">
                  <c:v>450</c:v>
                </c:pt>
                <c:pt idx="37">
                  <c:v>450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450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450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'2014年全井戸集計表'!$BQ$3:$BQ$54</c:f>
              <c:numCache>
                <c:formatCode>General</c:formatCode>
                <c:ptCount val="52"/>
                <c:pt idx="0">
                  <c:v>1100</c:v>
                </c:pt>
                <c:pt idx="1">
                  <c:v>1100</c:v>
                </c:pt>
                <c:pt idx="2">
                  <c:v>1100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1000</c:v>
                </c:pt>
                <c:pt idx="7">
                  <c:v>1400</c:v>
                </c:pt>
                <c:pt idx="8">
                  <c:v>1200</c:v>
                </c:pt>
                <c:pt idx="9">
                  <c:v>1100</c:v>
                </c:pt>
                <c:pt idx="10">
                  <c:v>600</c:v>
                </c:pt>
                <c:pt idx="11">
                  <c:v>700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900</c:v>
                </c:pt>
                <c:pt idx="16">
                  <c:v>800</c:v>
                </c:pt>
                <c:pt idx="17">
                  <c:v>1000</c:v>
                </c:pt>
                <c:pt idx="18">
                  <c:v>1000</c:v>
                </c:pt>
                <c:pt idx="19">
                  <c:v>800</c:v>
                </c:pt>
                <c:pt idx="20">
                  <c:v>950</c:v>
                </c:pt>
                <c:pt idx="21">
                  <c:v>1000</c:v>
                </c:pt>
                <c:pt idx="22">
                  <c:v>1000</c:v>
                </c:pt>
                <c:pt idx="23">
                  <c:v>1100</c:v>
                </c:pt>
                <c:pt idx="24">
                  <c:v>1100</c:v>
                </c:pt>
                <c:pt idx="25">
                  <c:v>1200</c:v>
                </c:pt>
                <c:pt idx="26">
                  <c:v>1200</c:v>
                </c:pt>
                <c:pt idx="27">
                  <c:v>900</c:v>
                </c:pt>
                <c:pt idx="28">
                  <c:v>1000</c:v>
                </c:pt>
                <c:pt idx="29">
                  <c:v>1000</c:v>
                </c:pt>
                <c:pt idx="30">
                  <c:v>1100</c:v>
                </c:pt>
                <c:pt idx="31">
                  <c:v>1100</c:v>
                </c:pt>
                <c:pt idx="32">
                  <c:v>1100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1100</c:v>
                </c:pt>
                <c:pt idx="39">
                  <c:v>1100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1100</c:v>
                </c:pt>
                <c:pt idx="46">
                  <c:v>1100</c:v>
                </c:pt>
                <c:pt idx="47">
                  <c:v>1000</c:v>
                </c:pt>
                <c:pt idx="48">
                  <c:v>1100</c:v>
                </c:pt>
                <c:pt idx="49">
                  <c:v>1100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'2014年全井戸集計表'!$BT$2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'2014年全井戸集計表'!$BT$3:$BT$54</c:f>
              <c:numCache>
                <c:formatCode>General</c:formatCode>
                <c:ptCount val="52"/>
                <c:pt idx="0">
                  <c:v>80</c:v>
                </c:pt>
                <c:pt idx="1">
                  <c:v>70</c:v>
                </c:pt>
                <c:pt idx="2">
                  <c:v>60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80</c:v>
                </c:pt>
                <c:pt idx="8">
                  <c:v>70</c:v>
                </c:pt>
                <c:pt idx="9">
                  <c:v>70</c:v>
                </c:pt>
                <c:pt idx="10">
                  <c:v>65</c:v>
                </c:pt>
                <c:pt idx="11">
                  <c:v>70</c:v>
                </c:pt>
                <c:pt idx="12">
                  <c:v>60</c:v>
                </c:pt>
                <c:pt idx="13">
                  <c:v>80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80</c:v>
                </c:pt>
                <c:pt idx="19">
                  <c:v>70</c:v>
                </c:pt>
                <c:pt idx="20">
                  <c:v>60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70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70</c:v>
                </c:pt>
                <c:pt idx="30">
                  <c:v>70</c:v>
                </c:pt>
                <c:pt idx="31">
                  <c:v>80</c:v>
                </c:pt>
                <c:pt idx="32">
                  <c:v>80</c:v>
                </c:pt>
                <c:pt idx="33">
                  <c:v>70</c:v>
                </c:pt>
                <c:pt idx="34">
                  <c:v>80</c:v>
                </c:pt>
                <c:pt idx="35">
                  <c:v>80</c:v>
                </c:pt>
                <c:pt idx="36">
                  <c:v>60</c:v>
                </c:pt>
                <c:pt idx="37">
                  <c:v>70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90</c:v>
                </c:pt>
                <c:pt idx="43">
                  <c:v>130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90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'2014年全井戸集計表'!$BU$2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'2014年全井戸集計表'!$BU$3:$BU$54</c:f>
              <c:numCache>
                <c:formatCode>General</c:formatCode>
                <c:ptCount val="52"/>
                <c:pt idx="0">
                  <c:v>600</c:v>
                </c:pt>
                <c:pt idx="1">
                  <c:v>350</c:v>
                </c:pt>
                <c:pt idx="2">
                  <c:v>350</c:v>
                </c:pt>
                <c:pt idx="3">
                  <c:v>380</c:v>
                </c:pt>
                <c:pt idx="4">
                  <c:v>380</c:v>
                </c:pt>
                <c:pt idx="5">
                  <c:v>480</c:v>
                </c:pt>
                <c:pt idx="6">
                  <c:v>450</c:v>
                </c:pt>
                <c:pt idx="7">
                  <c:v>450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380</c:v>
                </c:pt>
                <c:pt idx="12">
                  <c:v>380</c:v>
                </c:pt>
                <c:pt idx="13">
                  <c:v>400</c:v>
                </c:pt>
                <c:pt idx="14">
                  <c:v>400</c:v>
                </c:pt>
                <c:pt idx="15">
                  <c:v>380</c:v>
                </c:pt>
                <c:pt idx="16">
                  <c:v>380</c:v>
                </c:pt>
                <c:pt idx="17">
                  <c:v>380</c:v>
                </c:pt>
                <c:pt idx="18">
                  <c:v>350</c:v>
                </c:pt>
                <c:pt idx="19">
                  <c:v>320</c:v>
                </c:pt>
                <c:pt idx="20">
                  <c:v>320</c:v>
                </c:pt>
                <c:pt idx="21">
                  <c:v>380</c:v>
                </c:pt>
                <c:pt idx="22">
                  <c:v>420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380</c:v>
                </c:pt>
                <c:pt idx="27">
                  <c:v>450</c:v>
                </c:pt>
                <c:pt idx="28">
                  <c:v>400</c:v>
                </c:pt>
                <c:pt idx="29">
                  <c:v>350</c:v>
                </c:pt>
                <c:pt idx="30">
                  <c:v>350</c:v>
                </c:pt>
                <c:pt idx="31">
                  <c:v>350</c:v>
                </c:pt>
                <c:pt idx="32">
                  <c:v>400</c:v>
                </c:pt>
                <c:pt idx="33">
                  <c:v>350</c:v>
                </c:pt>
                <c:pt idx="34">
                  <c:v>350</c:v>
                </c:pt>
                <c:pt idx="35">
                  <c:v>350</c:v>
                </c:pt>
                <c:pt idx="36">
                  <c:v>350</c:v>
                </c:pt>
                <c:pt idx="37">
                  <c:v>320</c:v>
                </c:pt>
                <c:pt idx="38">
                  <c:v>300</c:v>
                </c:pt>
                <c:pt idx="39">
                  <c:v>320</c:v>
                </c:pt>
                <c:pt idx="40">
                  <c:v>300</c:v>
                </c:pt>
                <c:pt idx="41">
                  <c:v>300</c:v>
                </c:pt>
                <c:pt idx="42">
                  <c:v>290</c:v>
                </c:pt>
                <c:pt idx="43">
                  <c:v>300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280</c:v>
                </c:pt>
                <c:pt idx="48">
                  <c:v>280</c:v>
                </c:pt>
                <c:pt idx="49">
                  <c:v>300</c:v>
                </c:pt>
                <c:pt idx="50">
                  <c:v>250</c:v>
                </c:pt>
                <c:pt idx="51">
                  <c:v>250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'2014年全井戸集計表'!$BV$2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'2014年全井戸集計表'!$BW$2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'2014年全井戸集計表'!$BW$3:$BW$54</c:f>
              <c:numCache>
                <c:formatCode>General</c:formatCode>
                <c:ptCount val="52"/>
                <c:pt idx="0">
                  <c:v>130</c:v>
                </c:pt>
                <c:pt idx="1">
                  <c:v>120</c:v>
                </c:pt>
                <c:pt idx="2">
                  <c:v>120</c:v>
                </c:pt>
                <c:pt idx="3">
                  <c:v>140</c:v>
                </c:pt>
                <c:pt idx="4">
                  <c:v>120</c:v>
                </c:pt>
                <c:pt idx="5">
                  <c:v>120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120</c:v>
                </c:pt>
                <c:pt idx="10">
                  <c:v>100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130</c:v>
                </c:pt>
                <c:pt idx="15">
                  <c:v>100</c:v>
                </c:pt>
                <c:pt idx="16">
                  <c:v>120</c:v>
                </c:pt>
                <c:pt idx="17">
                  <c:v>100</c:v>
                </c:pt>
                <c:pt idx="18">
                  <c:v>120</c:v>
                </c:pt>
                <c:pt idx="19">
                  <c:v>120</c:v>
                </c:pt>
                <c:pt idx="20">
                  <c:v>100</c:v>
                </c:pt>
                <c:pt idx="21">
                  <c:v>120</c:v>
                </c:pt>
                <c:pt idx="22">
                  <c:v>100</c:v>
                </c:pt>
                <c:pt idx="23">
                  <c:v>100</c:v>
                </c:pt>
                <c:pt idx="24">
                  <c:v>120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120</c:v>
                </c:pt>
                <c:pt idx="34">
                  <c:v>100</c:v>
                </c:pt>
                <c:pt idx="35">
                  <c:v>130</c:v>
                </c:pt>
                <c:pt idx="36">
                  <c:v>130</c:v>
                </c:pt>
                <c:pt idx="37">
                  <c:v>140</c:v>
                </c:pt>
                <c:pt idx="38">
                  <c:v>150</c:v>
                </c:pt>
                <c:pt idx="39">
                  <c:v>120</c:v>
                </c:pt>
                <c:pt idx="40">
                  <c:v>140</c:v>
                </c:pt>
                <c:pt idx="41">
                  <c:v>140</c:v>
                </c:pt>
                <c:pt idx="42">
                  <c:v>120</c:v>
                </c:pt>
                <c:pt idx="43">
                  <c:v>130</c:v>
                </c:pt>
                <c:pt idx="44">
                  <c:v>170</c:v>
                </c:pt>
                <c:pt idx="45">
                  <c:v>180</c:v>
                </c:pt>
                <c:pt idx="46">
                  <c:v>180</c:v>
                </c:pt>
                <c:pt idx="47">
                  <c:v>120</c:v>
                </c:pt>
                <c:pt idx="48">
                  <c:v>140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'2014年全井戸集計表'!$BX$2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'2014年全井戸集計表'!$BX$3:$BX$54</c:f>
              <c:numCache>
                <c:formatCode>General</c:formatCode>
                <c:ptCount val="52"/>
                <c:pt idx="0">
                  <c:v>600</c:v>
                </c:pt>
                <c:pt idx="1">
                  <c:v>600</c:v>
                </c:pt>
                <c:pt idx="2">
                  <c:v>550</c:v>
                </c:pt>
                <c:pt idx="3">
                  <c:v>600</c:v>
                </c:pt>
                <c:pt idx="4">
                  <c:v>500</c:v>
                </c:pt>
                <c:pt idx="5">
                  <c:v>600</c:v>
                </c:pt>
                <c:pt idx="6">
                  <c:v>450</c:v>
                </c:pt>
                <c:pt idx="7">
                  <c:v>600</c:v>
                </c:pt>
                <c:pt idx="8">
                  <c:v>500</c:v>
                </c:pt>
                <c:pt idx="9">
                  <c:v>500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450</c:v>
                </c:pt>
                <c:pt idx="14">
                  <c:v>500</c:v>
                </c:pt>
                <c:pt idx="15">
                  <c:v>550</c:v>
                </c:pt>
                <c:pt idx="16">
                  <c:v>70</c:v>
                </c:pt>
                <c:pt idx="17">
                  <c:v>400</c:v>
                </c:pt>
                <c:pt idx="18">
                  <c:v>600</c:v>
                </c:pt>
                <c:pt idx="19">
                  <c:v>110</c:v>
                </c:pt>
                <c:pt idx="20">
                  <c:v>450</c:v>
                </c:pt>
                <c:pt idx="21">
                  <c:v>480</c:v>
                </c:pt>
                <c:pt idx="22">
                  <c:v>450</c:v>
                </c:pt>
                <c:pt idx="23">
                  <c:v>500</c:v>
                </c:pt>
                <c:pt idx="24">
                  <c:v>580</c:v>
                </c:pt>
                <c:pt idx="25">
                  <c:v>450</c:v>
                </c:pt>
                <c:pt idx="26">
                  <c:v>500</c:v>
                </c:pt>
                <c:pt idx="27">
                  <c:v>350</c:v>
                </c:pt>
                <c:pt idx="28">
                  <c:v>500</c:v>
                </c:pt>
                <c:pt idx="29">
                  <c:v>350</c:v>
                </c:pt>
                <c:pt idx="30">
                  <c:v>500</c:v>
                </c:pt>
                <c:pt idx="31">
                  <c:v>500</c:v>
                </c:pt>
                <c:pt idx="32">
                  <c:v>600</c:v>
                </c:pt>
                <c:pt idx="33">
                  <c:v>150</c:v>
                </c:pt>
                <c:pt idx="34">
                  <c:v>400</c:v>
                </c:pt>
                <c:pt idx="35">
                  <c:v>400</c:v>
                </c:pt>
                <c:pt idx="36">
                  <c:v>150</c:v>
                </c:pt>
                <c:pt idx="37">
                  <c:v>480</c:v>
                </c:pt>
                <c:pt idx="38">
                  <c:v>450</c:v>
                </c:pt>
                <c:pt idx="39">
                  <c:v>500</c:v>
                </c:pt>
                <c:pt idx="40">
                  <c:v>250</c:v>
                </c:pt>
                <c:pt idx="41">
                  <c:v>250</c:v>
                </c:pt>
                <c:pt idx="42">
                  <c:v>130</c:v>
                </c:pt>
                <c:pt idx="43">
                  <c:v>150</c:v>
                </c:pt>
                <c:pt idx="44">
                  <c:v>150</c:v>
                </c:pt>
                <c:pt idx="45">
                  <c:v>180</c:v>
                </c:pt>
                <c:pt idx="46">
                  <c:v>400</c:v>
                </c:pt>
                <c:pt idx="47">
                  <c:v>320</c:v>
                </c:pt>
                <c:pt idx="48">
                  <c:v>250</c:v>
                </c:pt>
                <c:pt idx="49">
                  <c:v>300</c:v>
                </c:pt>
                <c:pt idx="50">
                  <c:v>220</c:v>
                </c:pt>
                <c:pt idx="51">
                  <c:v>250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'2014年全井戸集計表'!$BY$2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'2014年全井戸集計表'!$BY$3:$BY$54</c:f>
              <c:numCache>
                <c:formatCode>General</c:formatCode>
                <c:ptCount val="52"/>
                <c:pt idx="0">
                  <c:v>12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8</c:v>
                </c:pt>
                <c:pt idx="8">
                  <c:v>25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40</c:v>
                </c:pt>
                <c:pt idx="13">
                  <c:v>5</c:v>
                </c:pt>
                <c:pt idx="14">
                  <c:v>5</c:v>
                </c:pt>
                <c:pt idx="15">
                  <c:v>30</c:v>
                </c:pt>
                <c:pt idx="16">
                  <c:v>40</c:v>
                </c:pt>
                <c:pt idx="17">
                  <c:v>5</c:v>
                </c:pt>
                <c:pt idx="18">
                  <c:v>5</c:v>
                </c:pt>
                <c:pt idx="20">
                  <c:v>3</c:v>
                </c:pt>
                <c:pt idx="21">
                  <c:v>35</c:v>
                </c:pt>
                <c:pt idx="22">
                  <c:v>15</c:v>
                </c:pt>
                <c:pt idx="23">
                  <c:v>10</c:v>
                </c:pt>
                <c:pt idx="24">
                  <c:v>5</c:v>
                </c:pt>
                <c:pt idx="25">
                  <c:v>30</c:v>
                </c:pt>
                <c:pt idx="26">
                  <c:v>3</c:v>
                </c:pt>
                <c:pt idx="27">
                  <c:v>30</c:v>
                </c:pt>
                <c:pt idx="28">
                  <c:v>5</c:v>
                </c:pt>
                <c:pt idx="30">
                  <c:v>60</c:v>
                </c:pt>
                <c:pt idx="39">
                  <c:v>5</c:v>
                </c:pt>
                <c:pt idx="40">
                  <c:v>30</c:v>
                </c:pt>
                <c:pt idx="41">
                  <c:v>6</c:v>
                </c:pt>
                <c:pt idx="42">
                  <c:v>8</c:v>
                </c:pt>
                <c:pt idx="43">
                  <c:v>40</c:v>
                </c:pt>
                <c:pt idx="44">
                  <c:v>18</c:v>
                </c:pt>
                <c:pt idx="47">
                  <c:v>35</c:v>
                </c:pt>
                <c:pt idx="48">
                  <c:v>8</c:v>
                </c:pt>
                <c:pt idx="49">
                  <c:v>10</c:v>
                </c:pt>
                <c:pt idx="50">
                  <c:v>6</c:v>
                </c:pt>
                <c:pt idx="51">
                  <c:v>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'2014年全井戸集計表'!$BZ$2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'2014年全井戸集計表'!$BZ$3:$BZ$54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15</c:v>
                </c:pt>
                <c:pt idx="33">
                  <c:v>60</c:v>
                </c:pt>
                <c:pt idx="34">
                  <c:v>12</c:v>
                </c:pt>
                <c:pt idx="35">
                  <c:v>50</c:v>
                </c:pt>
                <c:pt idx="36">
                  <c:v>15</c:v>
                </c:pt>
                <c:pt idx="37">
                  <c:v>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'2014年全井戸集計表'!$CA$2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'2014年全井戸集計表'!$CA$3:$CA$54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'2014年全井戸集計表'!$CB$2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'2014年全井戸集計表'!$CB$3:$CB$54</c:f>
              <c:numCache>
                <c:formatCode>General</c:formatCode>
                <c:ptCount val="52"/>
                <c:pt idx="0">
                  <c:v>2000</c:v>
                </c:pt>
                <c:pt idx="1">
                  <c:v>2000</c:v>
                </c:pt>
                <c:pt idx="2">
                  <c:v>1700</c:v>
                </c:pt>
                <c:pt idx="3">
                  <c:v>1600</c:v>
                </c:pt>
                <c:pt idx="4">
                  <c:v>1800</c:v>
                </c:pt>
                <c:pt idx="5">
                  <c:v>2000</c:v>
                </c:pt>
                <c:pt idx="6">
                  <c:v>1900</c:v>
                </c:pt>
                <c:pt idx="7">
                  <c:v>1900</c:v>
                </c:pt>
                <c:pt idx="8">
                  <c:v>2000</c:v>
                </c:pt>
                <c:pt idx="9">
                  <c:v>1800</c:v>
                </c:pt>
                <c:pt idx="10">
                  <c:v>2100</c:v>
                </c:pt>
                <c:pt idx="11">
                  <c:v>2000</c:v>
                </c:pt>
                <c:pt idx="12">
                  <c:v>2200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1800</c:v>
                </c:pt>
                <c:pt idx="17">
                  <c:v>2000</c:v>
                </c:pt>
                <c:pt idx="18">
                  <c:v>2000</c:v>
                </c:pt>
                <c:pt idx="19">
                  <c:v>2200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1800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2000</c:v>
                </c:pt>
                <c:pt idx="36">
                  <c:v>2000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2000</c:v>
                </c:pt>
                <c:pt idx="41">
                  <c:v>2000</c:v>
                </c:pt>
                <c:pt idx="42">
                  <c:v>2000</c:v>
                </c:pt>
                <c:pt idx="43">
                  <c:v>1800</c:v>
                </c:pt>
                <c:pt idx="44">
                  <c:v>2000</c:v>
                </c:pt>
                <c:pt idx="45">
                  <c:v>1800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1800</c:v>
                </c:pt>
                <c:pt idx="50">
                  <c:v>2000</c:v>
                </c:pt>
                <c:pt idx="51">
                  <c:v>2000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'2014年全井戸集計表'!$CC$2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'2014年全井戸集計表'!$CC$3:$CC$54</c:f>
              <c:numCache>
                <c:formatCode>General</c:formatCode>
                <c:ptCount val="52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30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18</c:v>
                </c:pt>
                <c:pt idx="15">
                  <c:v>30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25</c:v>
                </c:pt>
                <c:pt idx="20">
                  <c:v>18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25</c:v>
                </c:pt>
                <c:pt idx="25">
                  <c:v>25</c:v>
                </c:pt>
                <c:pt idx="26">
                  <c:v>22</c:v>
                </c:pt>
                <c:pt idx="27">
                  <c:v>40</c:v>
                </c:pt>
                <c:pt idx="28">
                  <c:v>50</c:v>
                </c:pt>
                <c:pt idx="29">
                  <c:v>40</c:v>
                </c:pt>
                <c:pt idx="30">
                  <c:v>40</c:v>
                </c:pt>
                <c:pt idx="31">
                  <c:v>30</c:v>
                </c:pt>
                <c:pt idx="32">
                  <c:v>30</c:v>
                </c:pt>
                <c:pt idx="33">
                  <c:v>40</c:v>
                </c:pt>
                <c:pt idx="34">
                  <c:v>20</c:v>
                </c:pt>
                <c:pt idx="35">
                  <c:v>18</c:v>
                </c:pt>
                <c:pt idx="36">
                  <c:v>15</c:v>
                </c:pt>
                <c:pt idx="37">
                  <c:v>22</c:v>
                </c:pt>
                <c:pt idx="38">
                  <c:v>35</c:v>
                </c:pt>
                <c:pt idx="39">
                  <c:v>40</c:v>
                </c:pt>
                <c:pt idx="40">
                  <c:v>40</c:v>
                </c:pt>
                <c:pt idx="41">
                  <c:v>45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50</c:v>
                </c:pt>
                <c:pt idx="46">
                  <c:v>60</c:v>
                </c:pt>
                <c:pt idx="47">
                  <c:v>60</c:v>
                </c:pt>
                <c:pt idx="48">
                  <c:v>65</c:v>
                </c:pt>
                <c:pt idx="49">
                  <c:v>75</c:v>
                </c:pt>
                <c:pt idx="50">
                  <c:v>70</c:v>
                </c:pt>
                <c:pt idx="51">
                  <c:v>45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'2014年全井戸集計表'!$CD$2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'2014年全井戸集計表'!$CD$3:$CD$54</c:f>
              <c:numCache>
                <c:formatCode>General</c:formatCode>
                <c:ptCount val="52"/>
                <c:pt idx="0">
                  <c:v>30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18</c:v>
                </c:pt>
                <c:pt idx="12">
                  <c:v>15</c:v>
                </c:pt>
                <c:pt idx="13">
                  <c:v>18</c:v>
                </c:pt>
                <c:pt idx="14">
                  <c:v>18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12</c:v>
                </c:pt>
                <c:pt idx="23">
                  <c:v>10</c:v>
                </c:pt>
                <c:pt idx="24">
                  <c:v>15</c:v>
                </c:pt>
                <c:pt idx="25">
                  <c:v>18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50</c:v>
                </c:pt>
                <c:pt idx="30">
                  <c:v>20</c:v>
                </c:pt>
                <c:pt idx="31">
                  <c:v>18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92</c:v>
                </c:pt>
                <c:pt idx="42">
                  <c:v>20</c:v>
                </c:pt>
                <c:pt idx="43">
                  <c:v>15</c:v>
                </c:pt>
                <c:pt idx="44">
                  <c:v>12</c:v>
                </c:pt>
                <c:pt idx="45">
                  <c:v>15</c:v>
                </c:pt>
                <c:pt idx="46">
                  <c:v>18</c:v>
                </c:pt>
                <c:pt idx="47">
                  <c:v>18</c:v>
                </c:pt>
                <c:pt idx="48">
                  <c:v>50</c:v>
                </c:pt>
                <c:pt idx="49">
                  <c:v>50</c:v>
                </c:pt>
                <c:pt idx="50">
                  <c:v>18</c:v>
                </c:pt>
                <c:pt idx="51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'2014年全井戸集計表'!$CE$2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'2014年全井戸集計表'!$CE$3:$CE$54</c:f>
              <c:numCache>
                <c:formatCode>General</c:formatCode>
                <c:ptCount val="52"/>
                <c:pt idx="0">
                  <c:v>320</c:v>
                </c:pt>
                <c:pt idx="1">
                  <c:v>280</c:v>
                </c:pt>
                <c:pt idx="2">
                  <c:v>300</c:v>
                </c:pt>
                <c:pt idx="3">
                  <c:v>300</c:v>
                </c:pt>
                <c:pt idx="4">
                  <c:v>330</c:v>
                </c:pt>
                <c:pt idx="5">
                  <c:v>380</c:v>
                </c:pt>
                <c:pt idx="6">
                  <c:v>200</c:v>
                </c:pt>
                <c:pt idx="7">
                  <c:v>250</c:v>
                </c:pt>
                <c:pt idx="8">
                  <c:v>250</c:v>
                </c:pt>
                <c:pt idx="9">
                  <c:v>280</c:v>
                </c:pt>
                <c:pt idx="10">
                  <c:v>220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280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500</c:v>
                </c:pt>
                <c:pt idx="19">
                  <c:v>550</c:v>
                </c:pt>
                <c:pt idx="20">
                  <c:v>800</c:v>
                </c:pt>
                <c:pt idx="21">
                  <c:v>800</c:v>
                </c:pt>
                <c:pt idx="22">
                  <c:v>150</c:v>
                </c:pt>
                <c:pt idx="23">
                  <c:v>250</c:v>
                </c:pt>
                <c:pt idx="24">
                  <c:v>200</c:v>
                </c:pt>
                <c:pt idx="25">
                  <c:v>250</c:v>
                </c:pt>
                <c:pt idx="26">
                  <c:v>280</c:v>
                </c:pt>
                <c:pt idx="27">
                  <c:v>500</c:v>
                </c:pt>
                <c:pt idx="28">
                  <c:v>400</c:v>
                </c:pt>
                <c:pt idx="29">
                  <c:v>300</c:v>
                </c:pt>
                <c:pt idx="30">
                  <c:v>300</c:v>
                </c:pt>
                <c:pt idx="31">
                  <c:v>300</c:v>
                </c:pt>
                <c:pt idx="32">
                  <c:v>320</c:v>
                </c:pt>
                <c:pt idx="33">
                  <c:v>400</c:v>
                </c:pt>
                <c:pt idx="34">
                  <c:v>500</c:v>
                </c:pt>
                <c:pt idx="35">
                  <c:v>700</c:v>
                </c:pt>
                <c:pt idx="36">
                  <c:v>800</c:v>
                </c:pt>
                <c:pt idx="37">
                  <c:v>900</c:v>
                </c:pt>
                <c:pt idx="38">
                  <c:v>1000</c:v>
                </c:pt>
                <c:pt idx="39">
                  <c:v>1400</c:v>
                </c:pt>
                <c:pt idx="40">
                  <c:v>1000</c:v>
                </c:pt>
                <c:pt idx="41">
                  <c:v>500</c:v>
                </c:pt>
                <c:pt idx="42">
                  <c:v>700</c:v>
                </c:pt>
                <c:pt idx="43">
                  <c:v>500</c:v>
                </c:pt>
                <c:pt idx="44">
                  <c:v>400</c:v>
                </c:pt>
                <c:pt idx="45">
                  <c:v>300</c:v>
                </c:pt>
                <c:pt idx="46">
                  <c:v>300</c:v>
                </c:pt>
                <c:pt idx="47">
                  <c:v>400</c:v>
                </c:pt>
                <c:pt idx="48">
                  <c:v>300</c:v>
                </c:pt>
                <c:pt idx="49">
                  <c:v>400</c:v>
                </c:pt>
                <c:pt idx="50">
                  <c:v>300</c:v>
                </c:pt>
                <c:pt idx="51">
                  <c:v>250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'2014年全井戸集計表'!$CF$2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'2014年全井戸集計表'!$CF$3:$CF$54</c:f>
              <c:numCache>
                <c:formatCode>General</c:formatCode>
                <c:ptCount val="52"/>
                <c:pt idx="0">
                  <c:v>1500</c:v>
                </c:pt>
                <c:pt idx="1">
                  <c:v>1500</c:v>
                </c:pt>
                <c:pt idx="2">
                  <c:v>1300</c:v>
                </c:pt>
                <c:pt idx="3">
                  <c:v>1400</c:v>
                </c:pt>
                <c:pt idx="4">
                  <c:v>1300</c:v>
                </c:pt>
                <c:pt idx="5">
                  <c:v>1500</c:v>
                </c:pt>
                <c:pt idx="6">
                  <c:v>1300</c:v>
                </c:pt>
                <c:pt idx="7">
                  <c:v>1500</c:v>
                </c:pt>
                <c:pt idx="8">
                  <c:v>1600</c:v>
                </c:pt>
                <c:pt idx="9">
                  <c:v>1600</c:v>
                </c:pt>
                <c:pt idx="10">
                  <c:v>1700</c:v>
                </c:pt>
                <c:pt idx="11">
                  <c:v>1600</c:v>
                </c:pt>
                <c:pt idx="12">
                  <c:v>1400</c:v>
                </c:pt>
                <c:pt idx="13">
                  <c:v>1600</c:v>
                </c:pt>
                <c:pt idx="14">
                  <c:v>1500</c:v>
                </c:pt>
                <c:pt idx="15">
                  <c:v>1300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1200</c:v>
                </c:pt>
                <c:pt idx="20">
                  <c:v>1000</c:v>
                </c:pt>
                <c:pt idx="21">
                  <c:v>600</c:v>
                </c:pt>
                <c:pt idx="22">
                  <c:v>1000</c:v>
                </c:pt>
                <c:pt idx="23">
                  <c:v>1600</c:v>
                </c:pt>
                <c:pt idx="24">
                  <c:v>1500</c:v>
                </c:pt>
                <c:pt idx="25">
                  <c:v>1300</c:v>
                </c:pt>
                <c:pt idx="26">
                  <c:v>1500</c:v>
                </c:pt>
                <c:pt idx="27">
                  <c:v>1200</c:v>
                </c:pt>
                <c:pt idx="28">
                  <c:v>1200</c:v>
                </c:pt>
                <c:pt idx="29">
                  <c:v>1400</c:v>
                </c:pt>
                <c:pt idx="30">
                  <c:v>1300</c:v>
                </c:pt>
                <c:pt idx="31">
                  <c:v>1400</c:v>
                </c:pt>
                <c:pt idx="32">
                  <c:v>1500</c:v>
                </c:pt>
                <c:pt idx="33">
                  <c:v>1100</c:v>
                </c:pt>
                <c:pt idx="34">
                  <c:v>1200</c:v>
                </c:pt>
                <c:pt idx="35">
                  <c:v>1200</c:v>
                </c:pt>
                <c:pt idx="36">
                  <c:v>1400</c:v>
                </c:pt>
                <c:pt idx="37">
                  <c:v>1100</c:v>
                </c:pt>
                <c:pt idx="38">
                  <c:v>1300</c:v>
                </c:pt>
                <c:pt idx="39">
                  <c:v>1400</c:v>
                </c:pt>
                <c:pt idx="40">
                  <c:v>1200</c:v>
                </c:pt>
                <c:pt idx="41">
                  <c:v>1400</c:v>
                </c:pt>
                <c:pt idx="42">
                  <c:v>1100</c:v>
                </c:pt>
                <c:pt idx="43">
                  <c:v>1500</c:v>
                </c:pt>
                <c:pt idx="44">
                  <c:v>1300</c:v>
                </c:pt>
                <c:pt idx="45">
                  <c:v>1200</c:v>
                </c:pt>
                <c:pt idx="46">
                  <c:v>1600</c:v>
                </c:pt>
                <c:pt idx="47">
                  <c:v>1400</c:v>
                </c:pt>
                <c:pt idx="48">
                  <c:v>1400</c:v>
                </c:pt>
                <c:pt idx="49">
                  <c:v>1400</c:v>
                </c:pt>
                <c:pt idx="50">
                  <c:v>1400</c:v>
                </c:pt>
                <c:pt idx="51">
                  <c:v>1600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'2014年全井戸集計表'!$CG$2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'2014年全井戸集計表'!$CG$3:$CG$54</c:f>
              <c:numCache>
                <c:formatCode>General</c:formatCode>
                <c:ptCount val="52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'2014年全井戸集計表'!$CH$2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'2014年全井戸集計表'!$CH$3:$CH$54</c:f>
              <c:numCache>
                <c:formatCode>General</c:formatCode>
                <c:ptCount val="52"/>
                <c:pt idx="0">
                  <c:v>800</c:v>
                </c:pt>
                <c:pt idx="1">
                  <c:v>800</c:v>
                </c:pt>
                <c:pt idx="2">
                  <c:v>700</c:v>
                </c:pt>
                <c:pt idx="3">
                  <c:v>800</c:v>
                </c:pt>
                <c:pt idx="4">
                  <c:v>700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800</c:v>
                </c:pt>
                <c:pt idx="18">
                  <c:v>800</c:v>
                </c:pt>
                <c:pt idx="19">
                  <c:v>700</c:v>
                </c:pt>
                <c:pt idx="20">
                  <c:v>700</c:v>
                </c:pt>
                <c:pt idx="21">
                  <c:v>800</c:v>
                </c:pt>
                <c:pt idx="22">
                  <c:v>700</c:v>
                </c:pt>
                <c:pt idx="23">
                  <c:v>750</c:v>
                </c:pt>
                <c:pt idx="24">
                  <c:v>700</c:v>
                </c:pt>
                <c:pt idx="25">
                  <c:v>750</c:v>
                </c:pt>
                <c:pt idx="26">
                  <c:v>780</c:v>
                </c:pt>
                <c:pt idx="27">
                  <c:v>700</c:v>
                </c:pt>
                <c:pt idx="28">
                  <c:v>780</c:v>
                </c:pt>
                <c:pt idx="29">
                  <c:v>700</c:v>
                </c:pt>
                <c:pt idx="30">
                  <c:v>800</c:v>
                </c:pt>
                <c:pt idx="31">
                  <c:v>800</c:v>
                </c:pt>
                <c:pt idx="32">
                  <c:v>800</c:v>
                </c:pt>
                <c:pt idx="33">
                  <c:v>800</c:v>
                </c:pt>
                <c:pt idx="34">
                  <c:v>800</c:v>
                </c:pt>
                <c:pt idx="35">
                  <c:v>850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900</c:v>
                </c:pt>
                <c:pt idx="40">
                  <c:v>900</c:v>
                </c:pt>
                <c:pt idx="41">
                  <c:v>900</c:v>
                </c:pt>
                <c:pt idx="42">
                  <c:v>800</c:v>
                </c:pt>
                <c:pt idx="43">
                  <c:v>800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820</c:v>
                </c:pt>
                <c:pt idx="48">
                  <c:v>800</c:v>
                </c:pt>
                <c:pt idx="49">
                  <c:v>800</c:v>
                </c:pt>
                <c:pt idx="50">
                  <c:v>800</c:v>
                </c:pt>
                <c:pt idx="51">
                  <c:v>800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'2014年全井戸集計表'!$CI$2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'2014年全井戸集計表'!$CI$3:$CI$54</c:f>
              <c:numCache>
                <c:formatCode>General</c:formatCode>
                <c:ptCount val="52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180</c:v>
                </c:pt>
                <c:pt idx="4">
                  <c:v>170</c:v>
                </c:pt>
                <c:pt idx="5">
                  <c:v>160</c:v>
                </c:pt>
                <c:pt idx="6">
                  <c:v>160</c:v>
                </c:pt>
                <c:pt idx="7">
                  <c:v>180</c:v>
                </c:pt>
                <c:pt idx="8">
                  <c:v>160</c:v>
                </c:pt>
                <c:pt idx="9">
                  <c:v>200</c:v>
                </c:pt>
                <c:pt idx="10">
                  <c:v>170</c:v>
                </c:pt>
                <c:pt idx="11">
                  <c:v>150</c:v>
                </c:pt>
                <c:pt idx="12">
                  <c:v>150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180</c:v>
                </c:pt>
                <c:pt idx="19">
                  <c:v>170</c:v>
                </c:pt>
                <c:pt idx="20">
                  <c:v>150</c:v>
                </c:pt>
                <c:pt idx="21">
                  <c:v>150</c:v>
                </c:pt>
                <c:pt idx="22">
                  <c:v>100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150</c:v>
                </c:pt>
                <c:pt idx="27">
                  <c:v>150</c:v>
                </c:pt>
                <c:pt idx="28">
                  <c:v>140</c:v>
                </c:pt>
                <c:pt idx="29">
                  <c:v>140</c:v>
                </c:pt>
                <c:pt idx="30">
                  <c:v>150</c:v>
                </c:pt>
                <c:pt idx="31">
                  <c:v>130</c:v>
                </c:pt>
                <c:pt idx="32">
                  <c:v>150</c:v>
                </c:pt>
                <c:pt idx="33">
                  <c:v>130</c:v>
                </c:pt>
                <c:pt idx="34">
                  <c:v>130</c:v>
                </c:pt>
                <c:pt idx="35">
                  <c:v>150</c:v>
                </c:pt>
                <c:pt idx="36">
                  <c:v>140</c:v>
                </c:pt>
                <c:pt idx="37">
                  <c:v>110</c:v>
                </c:pt>
                <c:pt idx="38">
                  <c:v>130</c:v>
                </c:pt>
                <c:pt idx="39">
                  <c:v>20</c:v>
                </c:pt>
                <c:pt idx="40">
                  <c:v>140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140</c:v>
                </c:pt>
                <c:pt idx="45">
                  <c:v>150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140</c:v>
                </c:pt>
                <c:pt idx="50">
                  <c:v>120</c:v>
                </c:pt>
                <c:pt idx="51">
                  <c:v>150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'2014年全井戸集計表'!$CJ$2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'2014年全井戸集計表'!$CJ$3:$CJ$54</c:f>
              <c:numCache>
                <c:formatCode>General</c:formatCode>
                <c:ptCount val="52"/>
                <c:pt idx="0">
                  <c:v>20</c:v>
                </c:pt>
                <c:pt idx="1">
                  <c:v>30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25</c:v>
                </c:pt>
                <c:pt idx="6">
                  <c:v>20</c:v>
                </c:pt>
                <c:pt idx="7">
                  <c:v>35</c:v>
                </c:pt>
                <c:pt idx="8">
                  <c:v>35</c:v>
                </c:pt>
                <c:pt idx="9">
                  <c:v>30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60</c:v>
                </c:pt>
                <c:pt idx="18">
                  <c:v>40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18</c:v>
                </c:pt>
                <c:pt idx="26">
                  <c:v>18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22</c:v>
                </c:pt>
                <c:pt idx="37">
                  <c:v>20</c:v>
                </c:pt>
                <c:pt idx="38">
                  <c:v>30</c:v>
                </c:pt>
                <c:pt idx="39">
                  <c:v>30</c:v>
                </c:pt>
                <c:pt idx="40">
                  <c:v>20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25</c:v>
                </c:pt>
                <c:pt idx="46">
                  <c:v>20</c:v>
                </c:pt>
                <c:pt idx="47">
                  <c:v>30</c:v>
                </c:pt>
                <c:pt idx="48">
                  <c:v>35</c:v>
                </c:pt>
                <c:pt idx="49">
                  <c:v>30</c:v>
                </c:pt>
                <c:pt idx="50">
                  <c:v>22</c:v>
                </c:pt>
                <c:pt idx="51">
                  <c:v>20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'2014年全井戸集計表'!$CK$2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'2014年全井戸集計表'!$CK$3:$CK$54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20</c:v>
                </c:pt>
                <c:pt idx="7">
                  <c:v>30</c:v>
                </c:pt>
                <c:pt idx="8">
                  <c:v>20</c:v>
                </c:pt>
                <c:pt idx="9">
                  <c:v>25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22</c:v>
                </c:pt>
                <c:pt idx="15">
                  <c:v>22</c:v>
                </c:pt>
                <c:pt idx="16">
                  <c:v>25</c:v>
                </c:pt>
                <c:pt idx="17">
                  <c:v>40</c:v>
                </c:pt>
                <c:pt idx="18">
                  <c:v>30</c:v>
                </c:pt>
                <c:pt idx="19">
                  <c:v>30</c:v>
                </c:pt>
                <c:pt idx="20">
                  <c:v>25</c:v>
                </c:pt>
                <c:pt idx="21">
                  <c:v>25</c:v>
                </c:pt>
                <c:pt idx="22">
                  <c:v>20</c:v>
                </c:pt>
                <c:pt idx="23">
                  <c:v>22</c:v>
                </c:pt>
                <c:pt idx="24">
                  <c:v>30</c:v>
                </c:pt>
                <c:pt idx="25">
                  <c:v>22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22</c:v>
                </c:pt>
                <c:pt idx="32">
                  <c:v>25</c:v>
                </c:pt>
                <c:pt idx="33">
                  <c:v>30</c:v>
                </c:pt>
                <c:pt idx="34">
                  <c:v>40</c:v>
                </c:pt>
                <c:pt idx="35">
                  <c:v>22</c:v>
                </c:pt>
                <c:pt idx="36">
                  <c:v>25</c:v>
                </c:pt>
                <c:pt idx="37">
                  <c:v>22</c:v>
                </c:pt>
                <c:pt idx="38">
                  <c:v>22</c:v>
                </c:pt>
                <c:pt idx="39">
                  <c:v>90</c:v>
                </c:pt>
                <c:pt idx="40">
                  <c:v>25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18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'2014年全井戸集計表'!$CL$2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'2014年全井戸集計表'!$CL$3:$CL$54</c:f>
              <c:numCache>
                <c:formatCode>General</c:formatCode>
                <c:ptCount val="52"/>
                <c:pt idx="0">
                  <c:v>1100</c:v>
                </c:pt>
                <c:pt idx="1">
                  <c:v>1200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900</c:v>
                </c:pt>
                <c:pt idx="6">
                  <c:v>350</c:v>
                </c:pt>
                <c:pt idx="7">
                  <c:v>780</c:v>
                </c:pt>
                <c:pt idx="8">
                  <c:v>900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1100</c:v>
                </c:pt>
                <c:pt idx="13">
                  <c:v>600</c:v>
                </c:pt>
                <c:pt idx="14">
                  <c:v>900</c:v>
                </c:pt>
                <c:pt idx="15">
                  <c:v>1100</c:v>
                </c:pt>
                <c:pt idx="16">
                  <c:v>1100</c:v>
                </c:pt>
                <c:pt idx="17">
                  <c:v>1100</c:v>
                </c:pt>
                <c:pt idx="18">
                  <c:v>1000</c:v>
                </c:pt>
                <c:pt idx="19">
                  <c:v>700</c:v>
                </c:pt>
                <c:pt idx="20">
                  <c:v>1000</c:v>
                </c:pt>
                <c:pt idx="21">
                  <c:v>1000</c:v>
                </c:pt>
                <c:pt idx="22">
                  <c:v>450</c:v>
                </c:pt>
                <c:pt idx="23">
                  <c:v>780</c:v>
                </c:pt>
                <c:pt idx="24">
                  <c:v>900</c:v>
                </c:pt>
                <c:pt idx="25">
                  <c:v>1100</c:v>
                </c:pt>
                <c:pt idx="26">
                  <c:v>1100</c:v>
                </c:pt>
                <c:pt idx="27">
                  <c:v>1000</c:v>
                </c:pt>
                <c:pt idx="28">
                  <c:v>1100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1100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1100</c:v>
                </c:pt>
                <c:pt idx="37">
                  <c:v>1100</c:v>
                </c:pt>
                <c:pt idx="38">
                  <c:v>1100</c:v>
                </c:pt>
                <c:pt idx="39">
                  <c:v>1000</c:v>
                </c:pt>
                <c:pt idx="40">
                  <c:v>1100</c:v>
                </c:pt>
                <c:pt idx="41">
                  <c:v>1200</c:v>
                </c:pt>
                <c:pt idx="42">
                  <c:v>1300</c:v>
                </c:pt>
                <c:pt idx="43">
                  <c:v>1400</c:v>
                </c:pt>
                <c:pt idx="44">
                  <c:v>1400</c:v>
                </c:pt>
                <c:pt idx="45">
                  <c:v>1400</c:v>
                </c:pt>
                <c:pt idx="46">
                  <c:v>1400</c:v>
                </c:pt>
                <c:pt idx="47">
                  <c:v>1400</c:v>
                </c:pt>
                <c:pt idx="48">
                  <c:v>1200</c:v>
                </c:pt>
                <c:pt idx="49">
                  <c:v>1200</c:v>
                </c:pt>
                <c:pt idx="50">
                  <c:v>1200</c:v>
                </c:pt>
                <c:pt idx="51">
                  <c:v>1400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'2014年全井戸集計表'!$CM$2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'2014年全井戸集計表'!$CM$3:$CM$54</c:f>
              <c:numCache>
                <c:formatCode>General</c:formatCode>
                <c:ptCount val="52"/>
                <c:pt idx="0">
                  <c:v>360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550</c:v>
                </c:pt>
                <c:pt idx="5">
                  <c:v>600</c:v>
                </c:pt>
                <c:pt idx="6">
                  <c:v>350</c:v>
                </c:pt>
                <c:pt idx="7">
                  <c:v>400</c:v>
                </c:pt>
                <c:pt idx="8">
                  <c:v>350</c:v>
                </c:pt>
                <c:pt idx="9">
                  <c:v>300</c:v>
                </c:pt>
                <c:pt idx="10">
                  <c:v>350</c:v>
                </c:pt>
                <c:pt idx="11">
                  <c:v>350</c:v>
                </c:pt>
                <c:pt idx="12">
                  <c:v>200</c:v>
                </c:pt>
                <c:pt idx="13">
                  <c:v>400</c:v>
                </c:pt>
                <c:pt idx="14">
                  <c:v>400</c:v>
                </c:pt>
                <c:pt idx="15">
                  <c:v>350</c:v>
                </c:pt>
                <c:pt idx="16">
                  <c:v>550</c:v>
                </c:pt>
                <c:pt idx="17">
                  <c:v>600</c:v>
                </c:pt>
                <c:pt idx="18">
                  <c:v>600</c:v>
                </c:pt>
                <c:pt idx="19">
                  <c:v>450</c:v>
                </c:pt>
                <c:pt idx="20">
                  <c:v>600</c:v>
                </c:pt>
                <c:pt idx="21">
                  <c:v>380</c:v>
                </c:pt>
                <c:pt idx="22">
                  <c:v>550</c:v>
                </c:pt>
                <c:pt idx="23">
                  <c:v>700</c:v>
                </c:pt>
                <c:pt idx="24">
                  <c:v>700</c:v>
                </c:pt>
                <c:pt idx="25">
                  <c:v>700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800</c:v>
                </c:pt>
                <c:pt idx="30">
                  <c:v>800</c:v>
                </c:pt>
                <c:pt idx="31">
                  <c:v>800</c:v>
                </c:pt>
                <c:pt idx="32">
                  <c:v>800</c:v>
                </c:pt>
                <c:pt idx="33">
                  <c:v>600</c:v>
                </c:pt>
                <c:pt idx="34">
                  <c:v>800</c:v>
                </c:pt>
                <c:pt idx="35">
                  <c:v>500</c:v>
                </c:pt>
                <c:pt idx="36">
                  <c:v>700</c:v>
                </c:pt>
                <c:pt idx="37">
                  <c:v>600</c:v>
                </c:pt>
                <c:pt idx="38">
                  <c:v>700</c:v>
                </c:pt>
                <c:pt idx="39">
                  <c:v>800</c:v>
                </c:pt>
                <c:pt idx="40">
                  <c:v>700</c:v>
                </c:pt>
                <c:pt idx="41">
                  <c:v>750</c:v>
                </c:pt>
                <c:pt idx="42">
                  <c:v>800</c:v>
                </c:pt>
                <c:pt idx="43">
                  <c:v>800</c:v>
                </c:pt>
                <c:pt idx="44">
                  <c:v>700</c:v>
                </c:pt>
                <c:pt idx="45">
                  <c:v>800</c:v>
                </c:pt>
                <c:pt idx="46">
                  <c:v>850</c:v>
                </c:pt>
                <c:pt idx="47">
                  <c:v>900</c:v>
                </c:pt>
                <c:pt idx="48">
                  <c:v>600</c:v>
                </c:pt>
                <c:pt idx="49">
                  <c:v>800</c:v>
                </c:pt>
                <c:pt idx="50">
                  <c:v>700</c:v>
                </c:pt>
                <c:pt idx="51">
                  <c:v>800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'2014年全井戸集計表'!$CN$2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'2014年全井戸集計表'!$CN$3:$CN$54</c:f>
              <c:numCache>
                <c:formatCode>General</c:formatCode>
                <c:ptCount val="52"/>
                <c:pt idx="0">
                  <c:v>60</c:v>
                </c:pt>
                <c:pt idx="1">
                  <c:v>50</c:v>
                </c:pt>
                <c:pt idx="2">
                  <c:v>35</c:v>
                </c:pt>
                <c:pt idx="3">
                  <c:v>35</c:v>
                </c:pt>
                <c:pt idx="4">
                  <c:v>25</c:v>
                </c:pt>
                <c:pt idx="5">
                  <c:v>40</c:v>
                </c:pt>
                <c:pt idx="6">
                  <c:v>20</c:v>
                </c:pt>
                <c:pt idx="7">
                  <c:v>50</c:v>
                </c:pt>
                <c:pt idx="8">
                  <c:v>40</c:v>
                </c:pt>
                <c:pt idx="9">
                  <c:v>50</c:v>
                </c:pt>
                <c:pt idx="10">
                  <c:v>35</c:v>
                </c:pt>
                <c:pt idx="11">
                  <c:v>50</c:v>
                </c:pt>
                <c:pt idx="12">
                  <c:v>25</c:v>
                </c:pt>
                <c:pt idx="13">
                  <c:v>22</c:v>
                </c:pt>
                <c:pt idx="14">
                  <c:v>18</c:v>
                </c:pt>
                <c:pt idx="15">
                  <c:v>12</c:v>
                </c:pt>
                <c:pt idx="16">
                  <c:v>10</c:v>
                </c:pt>
                <c:pt idx="17">
                  <c:v>25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12</c:v>
                </c:pt>
                <c:pt idx="35">
                  <c:v>40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'2014年全井戸集計表'!$CO$2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'2014年全井戸集計表'!$CP$2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'2014年全井戸集計表'!$CP$3:$CP$54</c:f>
              <c:numCache>
                <c:formatCode>General</c:formatCode>
                <c:ptCount val="52"/>
                <c:pt idx="0">
                  <c:v>1100</c:v>
                </c:pt>
                <c:pt idx="1">
                  <c:v>1200</c:v>
                </c:pt>
                <c:pt idx="2">
                  <c:v>1100</c:v>
                </c:pt>
                <c:pt idx="3">
                  <c:v>1000</c:v>
                </c:pt>
                <c:pt idx="4">
                  <c:v>1000</c:v>
                </c:pt>
                <c:pt idx="5">
                  <c:v>1200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'2014年全井戸集計表'!$CQ$2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'2014年全井戸集計表'!$CQ$3:$CQ$54</c:f>
              <c:numCache>
                <c:formatCode>General</c:formatCode>
                <c:ptCount val="52"/>
                <c:pt idx="0">
                  <c:v>5000</c:v>
                </c:pt>
                <c:pt idx="1">
                  <c:v>4500</c:v>
                </c:pt>
                <c:pt idx="2">
                  <c:v>5000</c:v>
                </c:pt>
                <c:pt idx="3">
                  <c:v>4800</c:v>
                </c:pt>
                <c:pt idx="4">
                  <c:v>4800</c:v>
                </c:pt>
                <c:pt idx="5">
                  <c:v>4800</c:v>
                </c:pt>
                <c:pt idx="6">
                  <c:v>4500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4500</c:v>
                </c:pt>
                <c:pt idx="11">
                  <c:v>4800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4500</c:v>
                </c:pt>
                <c:pt idx="20">
                  <c:v>4500</c:v>
                </c:pt>
                <c:pt idx="21">
                  <c:v>4800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4500</c:v>
                </c:pt>
                <c:pt idx="26">
                  <c:v>4800</c:v>
                </c:pt>
                <c:pt idx="27">
                  <c:v>4500</c:v>
                </c:pt>
                <c:pt idx="28">
                  <c:v>4800</c:v>
                </c:pt>
                <c:pt idx="29">
                  <c:v>4800</c:v>
                </c:pt>
                <c:pt idx="30">
                  <c:v>4800</c:v>
                </c:pt>
                <c:pt idx="31">
                  <c:v>5000</c:v>
                </c:pt>
                <c:pt idx="32">
                  <c:v>5000</c:v>
                </c:pt>
                <c:pt idx="33">
                  <c:v>4000</c:v>
                </c:pt>
                <c:pt idx="34">
                  <c:v>4500</c:v>
                </c:pt>
                <c:pt idx="35">
                  <c:v>5000</c:v>
                </c:pt>
                <c:pt idx="36">
                  <c:v>4000</c:v>
                </c:pt>
                <c:pt idx="37">
                  <c:v>5000</c:v>
                </c:pt>
                <c:pt idx="38">
                  <c:v>4500</c:v>
                </c:pt>
                <c:pt idx="39">
                  <c:v>5000</c:v>
                </c:pt>
                <c:pt idx="40">
                  <c:v>4000</c:v>
                </c:pt>
                <c:pt idx="41">
                  <c:v>5000</c:v>
                </c:pt>
                <c:pt idx="42">
                  <c:v>4500</c:v>
                </c:pt>
                <c:pt idx="43">
                  <c:v>4500</c:v>
                </c:pt>
                <c:pt idx="44">
                  <c:v>4000</c:v>
                </c:pt>
                <c:pt idx="45">
                  <c:v>4000</c:v>
                </c:pt>
                <c:pt idx="46">
                  <c:v>4800</c:v>
                </c:pt>
                <c:pt idx="47">
                  <c:v>4500</c:v>
                </c:pt>
                <c:pt idx="48">
                  <c:v>4800</c:v>
                </c:pt>
                <c:pt idx="49">
                  <c:v>5000</c:v>
                </c:pt>
                <c:pt idx="50">
                  <c:v>4500</c:v>
                </c:pt>
                <c:pt idx="51">
                  <c:v>4800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'2014年全井戸集計表'!$CR$2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'2014年全井戸集計表'!$CR$3:$CR$54</c:f>
              <c:numCache>
                <c:formatCode>General</c:formatCode>
                <c:ptCount val="52"/>
                <c:pt idx="0">
                  <c:v>2400</c:v>
                </c:pt>
                <c:pt idx="1">
                  <c:v>2500</c:v>
                </c:pt>
                <c:pt idx="2">
                  <c:v>1800</c:v>
                </c:pt>
                <c:pt idx="3">
                  <c:v>2500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2500</c:v>
                </c:pt>
                <c:pt idx="8">
                  <c:v>3000</c:v>
                </c:pt>
                <c:pt idx="9">
                  <c:v>2000</c:v>
                </c:pt>
                <c:pt idx="10">
                  <c:v>1500</c:v>
                </c:pt>
                <c:pt idx="11">
                  <c:v>2000</c:v>
                </c:pt>
                <c:pt idx="12">
                  <c:v>2800</c:v>
                </c:pt>
                <c:pt idx="13">
                  <c:v>3000</c:v>
                </c:pt>
                <c:pt idx="14">
                  <c:v>2500</c:v>
                </c:pt>
                <c:pt idx="15">
                  <c:v>1800</c:v>
                </c:pt>
                <c:pt idx="16">
                  <c:v>2000</c:v>
                </c:pt>
                <c:pt idx="17">
                  <c:v>2500</c:v>
                </c:pt>
                <c:pt idx="18">
                  <c:v>2000</c:v>
                </c:pt>
                <c:pt idx="19">
                  <c:v>1600</c:v>
                </c:pt>
                <c:pt idx="20">
                  <c:v>3000</c:v>
                </c:pt>
                <c:pt idx="21">
                  <c:v>1800</c:v>
                </c:pt>
                <c:pt idx="22">
                  <c:v>1900</c:v>
                </c:pt>
                <c:pt idx="23">
                  <c:v>2200</c:v>
                </c:pt>
                <c:pt idx="24">
                  <c:v>2800</c:v>
                </c:pt>
                <c:pt idx="25">
                  <c:v>1800</c:v>
                </c:pt>
                <c:pt idx="26">
                  <c:v>2000</c:v>
                </c:pt>
                <c:pt idx="27">
                  <c:v>1600</c:v>
                </c:pt>
                <c:pt idx="28">
                  <c:v>1800</c:v>
                </c:pt>
                <c:pt idx="29">
                  <c:v>1800</c:v>
                </c:pt>
                <c:pt idx="30">
                  <c:v>2500</c:v>
                </c:pt>
                <c:pt idx="31">
                  <c:v>1800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2000</c:v>
                </c:pt>
                <c:pt idx="38">
                  <c:v>3500</c:v>
                </c:pt>
                <c:pt idx="39">
                  <c:v>2500</c:v>
                </c:pt>
                <c:pt idx="40">
                  <c:v>1500</c:v>
                </c:pt>
                <c:pt idx="41">
                  <c:v>2000</c:v>
                </c:pt>
                <c:pt idx="42">
                  <c:v>2500</c:v>
                </c:pt>
                <c:pt idx="43">
                  <c:v>2200</c:v>
                </c:pt>
                <c:pt idx="44">
                  <c:v>1700</c:v>
                </c:pt>
                <c:pt idx="45">
                  <c:v>1800</c:v>
                </c:pt>
                <c:pt idx="46">
                  <c:v>2000</c:v>
                </c:pt>
                <c:pt idx="47">
                  <c:v>1900</c:v>
                </c:pt>
                <c:pt idx="48">
                  <c:v>1900</c:v>
                </c:pt>
                <c:pt idx="49">
                  <c:v>1800</c:v>
                </c:pt>
                <c:pt idx="50">
                  <c:v>1600</c:v>
                </c:pt>
                <c:pt idx="51">
                  <c:v>1400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'2014年全井戸集計表'!$CS$2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'2014年全井戸集計表'!$CS$3:$CS$54</c:f>
              <c:numCache>
                <c:formatCode>General</c:formatCode>
                <c:ptCount val="52"/>
                <c:pt idx="0">
                  <c:v>8</c:v>
                </c:pt>
                <c:pt idx="1">
                  <c:v>38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10</c:v>
                </c:pt>
                <c:pt idx="48">
                  <c:v>6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'2014年全井戸集計表'!$CT$2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'2014年全井戸集計表'!$CT$3:$CT$54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18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25</c:v>
                </c:pt>
                <c:pt idx="24">
                  <c:v>22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18</c:v>
                </c:pt>
                <c:pt idx="29">
                  <c:v>20</c:v>
                </c:pt>
                <c:pt idx="30">
                  <c:v>22</c:v>
                </c:pt>
                <c:pt idx="31">
                  <c:v>25</c:v>
                </c:pt>
                <c:pt idx="32">
                  <c:v>30</c:v>
                </c:pt>
                <c:pt idx="33">
                  <c:v>22</c:v>
                </c:pt>
                <c:pt idx="34">
                  <c:v>25</c:v>
                </c:pt>
                <c:pt idx="35">
                  <c:v>18</c:v>
                </c:pt>
                <c:pt idx="36">
                  <c:v>20</c:v>
                </c:pt>
                <c:pt idx="37">
                  <c:v>20</c:v>
                </c:pt>
                <c:pt idx="38">
                  <c:v>30</c:v>
                </c:pt>
                <c:pt idx="39">
                  <c:v>25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35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'2014年全井戸集計表'!$CU$2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'2014年全井戸集計表'!$CU$3:$CU$54</c:f>
              <c:numCache>
                <c:formatCode>General</c:formatCode>
                <c:ptCount val="52"/>
                <c:pt idx="0">
                  <c:v>130</c:v>
                </c:pt>
                <c:pt idx="1">
                  <c:v>250</c:v>
                </c:pt>
                <c:pt idx="2">
                  <c:v>700</c:v>
                </c:pt>
                <c:pt idx="3">
                  <c:v>750</c:v>
                </c:pt>
                <c:pt idx="4">
                  <c:v>400</c:v>
                </c:pt>
                <c:pt idx="5">
                  <c:v>300</c:v>
                </c:pt>
                <c:pt idx="6">
                  <c:v>140</c:v>
                </c:pt>
                <c:pt idx="7">
                  <c:v>60</c:v>
                </c:pt>
                <c:pt idx="8">
                  <c:v>30</c:v>
                </c:pt>
                <c:pt idx="9">
                  <c:v>30</c:v>
                </c:pt>
                <c:pt idx="10">
                  <c:v>25</c:v>
                </c:pt>
                <c:pt idx="11">
                  <c:v>25</c:v>
                </c:pt>
                <c:pt idx="12">
                  <c:v>30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90</c:v>
                </c:pt>
                <c:pt idx="20">
                  <c:v>350</c:v>
                </c:pt>
                <c:pt idx="21">
                  <c:v>280</c:v>
                </c:pt>
                <c:pt idx="22">
                  <c:v>90</c:v>
                </c:pt>
                <c:pt idx="23">
                  <c:v>80</c:v>
                </c:pt>
                <c:pt idx="24">
                  <c:v>80</c:v>
                </c:pt>
                <c:pt idx="25">
                  <c:v>30</c:v>
                </c:pt>
                <c:pt idx="26">
                  <c:v>60</c:v>
                </c:pt>
                <c:pt idx="27">
                  <c:v>50</c:v>
                </c:pt>
                <c:pt idx="28">
                  <c:v>80</c:v>
                </c:pt>
                <c:pt idx="29">
                  <c:v>80</c:v>
                </c:pt>
                <c:pt idx="30">
                  <c:v>130</c:v>
                </c:pt>
                <c:pt idx="31">
                  <c:v>200</c:v>
                </c:pt>
                <c:pt idx="32">
                  <c:v>300</c:v>
                </c:pt>
                <c:pt idx="33">
                  <c:v>350</c:v>
                </c:pt>
                <c:pt idx="34">
                  <c:v>400</c:v>
                </c:pt>
                <c:pt idx="35">
                  <c:v>480</c:v>
                </c:pt>
                <c:pt idx="36">
                  <c:v>450</c:v>
                </c:pt>
                <c:pt idx="37">
                  <c:v>150</c:v>
                </c:pt>
                <c:pt idx="38">
                  <c:v>500</c:v>
                </c:pt>
                <c:pt idx="39">
                  <c:v>400</c:v>
                </c:pt>
                <c:pt idx="40">
                  <c:v>550</c:v>
                </c:pt>
                <c:pt idx="41">
                  <c:v>500</c:v>
                </c:pt>
                <c:pt idx="42">
                  <c:v>350</c:v>
                </c:pt>
                <c:pt idx="43">
                  <c:v>250</c:v>
                </c:pt>
                <c:pt idx="44">
                  <c:v>200</c:v>
                </c:pt>
                <c:pt idx="45">
                  <c:v>200</c:v>
                </c:pt>
                <c:pt idx="46">
                  <c:v>400</c:v>
                </c:pt>
                <c:pt idx="47">
                  <c:v>350</c:v>
                </c:pt>
                <c:pt idx="48">
                  <c:v>220</c:v>
                </c:pt>
                <c:pt idx="49">
                  <c:v>100</c:v>
                </c:pt>
                <c:pt idx="50">
                  <c:v>250</c:v>
                </c:pt>
                <c:pt idx="51">
                  <c:v>220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'2014年全井戸集計表'!$CV$2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'2014年全井戸集計表'!$CV$3:$CV$54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18</c:v>
                </c:pt>
                <c:pt idx="4">
                  <c:v>20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15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12</c:v>
                </c:pt>
                <c:pt idx="16">
                  <c:v>18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15</c:v>
                </c:pt>
                <c:pt idx="34">
                  <c:v>12</c:v>
                </c:pt>
                <c:pt idx="35">
                  <c:v>10</c:v>
                </c:pt>
                <c:pt idx="36">
                  <c:v>12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'2014年全井戸集計表'!$CW$2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15</c:v>
                </c:pt>
                <c:pt idx="38">
                  <c:v>10</c:v>
                </c:pt>
                <c:pt idx="39">
                  <c:v>8</c:v>
                </c:pt>
                <c:pt idx="40">
                  <c:v>20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15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10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'2014年全井戸集計表'!$CX$2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'2014年全井戸集計表'!$CX$3:$CX$54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30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20</c:v>
                </c:pt>
                <c:pt idx="18">
                  <c:v>15</c:v>
                </c:pt>
                <c:pt idx="19">
                  <c:v>8</c:v>
                </c:pt>
                <c:pt idx="20">
                  <c:v>8</c:v>
                </c:pt>
                <c:pt idx="21">
                  <c:v>18</c:v>
                </c:pt>
                <c:pt idx="22">
                  <c:v>130</c:v>
                </c:pt>
                <c:pt idx="23">
                  <c:v>10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12</c:v>
                </c:pt>
                <c:pt idx="29">
                  <c:v>10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10</c:v>
                </c:pt>
                <c:pt idx="37">
                  <c:v>18</c:v>
                </c:pt>
                <c:pt idx="38">
                  <c:v>15</c:v>
                </c:pt>
                <c:pt idx="39">
                  <c:v>10</c:v>
                </c:pt>
                <c:pt idx="40">
                  <c:v>15</c:v>
                </c:pt>
                <c:pt idx="41">
                  <c:v>6</c:v>
                </c:pt>
                <c:pt idx="42">
                  <c:v>12</c:v>
                </c:pt>
                <c:pt idx="43">
                  <c:v>190</c:v>
                </c:pt>
                <c:pt idx="44">
                  <c:v>210</c:v>
                </c:pt>
                <c:pt idx="45">
                  <c:v>210</c:v>
                </c:pt>
                <c:pt idx="46">
                  <c:v>15</c:v>
                </c:pt>
                <c:pt idx="47">
                  <c:v>20</c:v>
                </c:pt>
                <c:pt idx="48">
                  <c:v>12</c:v>
                </c:pt>
                <c:pt idx="49">
                  <c:v>15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'2014年全井戸集計表'!$CY$2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'2014年全井戸集計表'!$CY$3:$CY$54</c:f>
              <c:numCache>
                <c:formatCode>General</c:formatCode>
                <c:ptCount val="52"/>
                <c:pt idx="0">
                  <c:v>1500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1400</c:v>
                </c:pt>
                <c:pt idx="7">
                  <c:v>1700</c:v>
                </c:pt>
                <c:pt idx="8">
                  <c:v>1600</c:v>
                </c:pt>
                <c:pt idx="9">
                  <c:v>1500</c:v>
                </c:pt>
                <c:pt idx="10">
                  <c:v>1400</c:v>
                </c:pt>
                <c:pt idx="11">
                  <c:v>1500</c:v>
                </c:pt>
                <c:pt idx="12">
                  <c:v>1500</c:v>
                </c:pt>
                <c:pt idx="13">
                  <c:v>1400</c:v>
                </c:pt>
                <c:pt idx="14">
                  <c:v>1400</c:v>
                </c:pt>
                <c:pt idx="15">
                  <c:v>1300</c:v>
                </c:pt>
                <c:pt idx="16">
                  <c:v>1600</c:v>
                </c:pt>
                <c:pt idx="17">
                  <c:v>1400</c:v>
                </c:pt>
                <c:pt idx="18">
                  <c:v>1600</c:v>
                </c:pt>
                <c:pt idx="19">
                  <c:v>1400</c:v>
                </c:pt>
                <c:pt idx="20">
                  <c:v>1400</c:v>
                </c:pt>
                <c:pt idx="21">
                  <c:v>1400</c:v>
                </c:pt>
                <c:pt idx="22">
                  <c:v>1500</c:v>
                </c:pt>
                <c:pt idx="23">
                  <c:v>1400</c:v>
                </c:pt>
                <c:pt idx="24">
                  <c:v>1400</c:v>
                </c:pt>
                <c:pt idx="25">
                  <c:v>1400</c:v>
                </c:pt>
                <c:pt idx="26">
                  <c:v>1400</c:v>
                </c:pt>
                <c:pt idx="27">
                  <c:v>1300</c:v>
                </c:pt>
                <c:pt idx="28">
                  <c:v>1200</c:v>
                </c:pt>
                <c:pt idx="29">
                  <c:v>1200</c:v>
                </c:pt>
                <c:pt idx="30">
                  <c:v>1400</c:v>
                </c:pt>
                <c:pt idx="31">
                  <c:v>1400</c:v>
                </c:pt>
                <c:pt idx="32">
                  <c:v>1400</c:v>
                </c:pt>
                <c:pt idx="33">
                  <c:v>1400</c:v>
                </c:pt>
                <c:pt idx="34">
                  <c:v>1200</c:v>
                </c:pt>
                <c:pt idx="35">
                  <c:v>1500</c:v>
                </c:pt>
                <c:pt idx="36">
                  <c:v>1400</c:v>
                </c:pt>
                <c:pt idx="37">
                  <c:v>1400</c:v>
                </c:pt>
                <c:pt idx="38">
                  <c:v>1600</c:v>
                </c:pt>
                <c:pt idx="39">
                  <c:v>1400</c:v>
                </c:pt>
                <c:pt idx="40">
                  <c:v>1400</c:v>
                </c:pt>
                <c:pt idx="41">
                  <c:v>1300</c:v>
                </c:pt>
                <c:pt idx="42">
                  <c:v>1400</c:v>
                </c:pt>
                <c:pt idx="43">
                  <c:v>1400</c:v>
                </c:pt>
                <c:pt idx="44">
                  <c:v>1400</c:v>
                </c:pt>
                <c:pt idx="45">
                  <c:v>1400</c:v>
                </c:pt>
                <c:pt idx="46">
                  <c:v>1400</c:v>
                </c:pt>
                <c:pt idx="47">
                  <c:v>1300</c:v>
                </c:pt>
                <c:pt idx="48">
                  <c:v>1400</c:v>
                </c:pt>
                <c:pt idx="49">
                  <c:v>1400</c:v>
                </c:pt>
                <c:pt idx="50">
                  <c:v>1400</c:v>
                </c:pt>
                <c:pt idx="51">
                  <c:v>1400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'2014年全井戸集計表'!$CZ$2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'2014年全井戸集計表'!$CZ$3:$CZ$54</c:f>
              <c:numCache>
                <c:formatCode>General</c:formatCode>
                <c:ptCount val="52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5500</c:v>
                </c:pt>
                <c:pt idx="5">
                  <c:v>5000</c:v>
                </c:pt>
                <c:pt idx="6">
                  <c:v>4500</c:v>
                </c:pt>
                <c:pt idx="7">
                  <c:v>4800</c:v>
                </c:pt>
                <c:pt idx="8">
                  <c:v>4800</c:v>
                </c:pt>
                <c:pt idx="9">
                  <c:v>4500</c:v>
                </c:pt>
                <c:pt idx="10">
                  <c:v>5000</c:v>
                </c:pt>
                <c:pt idx="11">
                  <c:v>5000</c:v>
                </c:pt>
                <c:pt idx="12">
                  <c:v>4300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5500</c:v>
                </c:pt>
                <c:pt idx="17">
                  <c:v>5000</c:v>
                </c:pt>
                <c:pt idx="18">
                  <c:v>5000</c:v>
                </c:pt>
                <c:pt idx="19">
                  <c:v>4500</c:v>
                </c:pt>
                <c:pt idx="20">
                  <c:v>5500</c:v>
                </c:pt>
                <c:pt idx="21">
                  <c:v>4800</c:v>
                </c:pt>
                <c:pt idx="22">
                  <c:v>5500</c:v>
                </c:pt>
                <c:pt idx="23">
                  <c:v>5000</c:v>
                </c:pt>
                <c:pt idx="24">
                  <c:v>5000</c:v>
                </c:pt>
                <c:pt idx="25">
                  <c:v>6000</c:v>
                </c:pt>
                <c:pt idx="26">
                  <c:v>5800</c:v>
                </c:pt>
                <c:pt idx="27">
                  <c:v>5500</c:v>
                </c:pt>
                <c:pt idx="28">
                  <c:v>5500</c:v>
                </c:pt>
                <c:pt idx="29">
                  <c:v>5000</c:v>
                </c:pt>
                <c:pt idx="30">
                  <c:v>4000</c:v>
                </c:pt>
                <c:pt idx="31">
                  <c:v>5000</c:v>
                </c:pt>
                <c:pt idx="32">
                  <c:v>5000</c:v>
                </c:pt>
                <c:pt idx="33">
                  <c:v>6000</c:v>
                </c:pt>
                <c:pt idx="34">
                  <c:v>5800</c:v>
                </c:pt>
                <c:pt idx="35">
                  <c:v>5000</c:v>
                </c:pt>
                <c:pt idx="36">
                  <c:v>5000</c:v>
                </c:pt>
                <c:pt idx="37">
                  <c:v>6000</c:v>
                </c:pt>
                <c:pt idx="38">
                  <c:v>5500</c:v>
                </c:pt>
                <c:pt idx="39">
                  <c:v>5000</c:v>
                </c:pt>
                <c:pt idx="40">
                  <c:v>5000</c:v>
                </c:pt>
                <c:pt idx="41">
                  <c:v>5500</c:v>
                </c:pt>
                <c:pt idx="42">
                  <c:v>5500</c:v>
                </c:pt>
                <c:pt idx="43">
                  <c:v>5500</c:v>
                </c:pt>
                <c:pt idx="44">
                  <c:v>4500</c:v>
                </c:pt>
                <c:pt idx="45">
                  <c:v>4500</c:v>
                </c:pt>
                <c:pt idx="46">
                  <c:v>5000</c:v>
                </c:pt>
                <c:pt idx="47">
                  <c:v>5500</c:v>
                </c:pt>
                <c:pt idx="48">
                  <c:v>5500</c:v>
                </c:pt>
                <c:pt idx="49">
                  <c:v>5000</c:v>
                </c:pt>
                <c:pt idx="50">
                  <c:v>5500</c:v>
                </c:pt>
                <c:pt idx="51">
                  <c:v>5000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'2014年全井戸集計表'!$DA$2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'2014年全井戸集計表'!$DA$3:$DA$54</c:f>
              <c:numCache>
                <c:formatCode>General</c:formatCode>
                <c:ptCount val="52"/>
                <c:pt idx="0">
                  <c:v>18</c:v>
                </c:pt>
                <c:pt idx="1">
                  <c:v>15</c:v>
                </c:pt>
                <c:pt idx="2">
                  <c:v>15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12</c:v>
                </c:pt>
                <c:pt idx="9">
                  <c:v>18</c:v>
                </c:pt>
                <c:pt idx="10">
                  <c:v>15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18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12</c:v>
                </c:pt>
                <c:pt idx="36">
                  <c:v>20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'2014年全井戸集計表'!$DB$2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'2014年全井戸集計表'!$DB$3:$DB$54</c:f>
              <c:numCache>
                <c:formatCode>General</c:formatCode>
                <c:ptCount val="52"/>
                <c:pt idx="0">
                  <c:v>110</c:v>
                </c:pt>
                <c:pt idx="1">
                  <c:v>180</c:v>
                </c:pt>
                <c:pt idx="2">
                  <c:v>180</c:v>
                </c:pt>
                <c:pt idx="3">
                  <c:v>200</c:v>
                </c:pt>
                <c:pt idx="4">
                  <c:v>200</c:v>
                </c:pt>
                <c:pt idx="5">
                  <c:v>150</c:v>
                </c:pt>
                <c:pt idx="6">
                  <c:v>200</c:v>
                </c:pt>
                <c:pt idx="7">
                  <c:v>250</c:v>
                </c:pt>
                <c:pt idx="8">
                  <c:v>110</c:v>
                </c:pt>
                <c:pt idx="9">
                  <c:v>130</c:v>
                </c:pt>
                <c:pt idx="10">
                  <c:v>140</c:v>
                </c:pt>
                <c:pt idx="11">
                  <c:v>200</c:v>
                </c:pt>
                <c:pt idx="12">
                  <c:v>150</c:v>
                </c:pt>
                <c:pt idx="13">
                  <c:v>140</c:v>
                </c:pt>
                <c:pt idx="14">
                  <c:v>180</c:v>
                </c:pt>
                <c:pt idx="15">
                  <c:v>75</c:v>
                </c:pt>
                <c:pt idx="16">
                  <c:v>120</c:v>
                </c:pt>
                <c:pt idx="17">
                  <c:v>130</c:v>
                </c:pt>
                <c:pt idx="18">
                  <c:v>130</c:v>
                </c:pt>
                <c:pt idx="19">
                  <c:v>200</c:v>
                </c:pt>
                <c:pt idx="20">
                  <c:v>100</c:v>
                </c:pt>
                <c:pt idx="21">
                  <c:v>250</c:v>
                </c:pt>
                <c:pt idx="22">
                  <c:v>300</c:v>
                </c:pt>
                <c:pt idx="23">
                  <c:v>250</c:v>
                </c:pt>
                <c:pt idx="24">
                  <c:v>280</c:v>
                </c:pt>
                <c:pt idx="25">
                  <c:v>300</c:v>
                </c:pt>
                <c:pt idx="26">
                  <c:v>600</c:v>
                </c:pt>
                <c:pt idx="27">
                  <c:v>400</c:v>
                </c:pt>
                <c:pt idx="28">
                  <c:v>400</c:v>
                </c:pt>
                <c:pt idx="29">
                  <c:v>250</c:v>
                </c:pt>
                <c:pt idx="30">
                  <c:v>200</c:v>
                </c:pt>
                <c:pt idx="31">
                  <c:v>500</c:v>
                </c:pt>
                <c:pt idx="32">
                  <c:v>350</c:v>
                </c:pt>
                <c:pt idx="33">
                  <c:v>300</c:v>
                </c:pt>
                <c:pt idx="34">
                  <c:v>580</c:v>
                </c:pt>
                <c:pt idx="35">
                  <c:v>450</c:v>
                </c:pt>
                <c:pt idx="36">
                  <c:v>380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350</c:v>
                </c:pt>
                <c:pt idx="41">
                  <c:v>320</c:v>
                </c:pt>
                <c:pt idx="42">
                  <c:v>350</c:v>
                </c:pt>
                <c:pt idx="43">
                  <c:v>400</c:v>
                </c:pt>
                <c:pt idx="44">
                  <c:v>300</c:v>
                </c:pt>
                <c:pt idx="45">
                  <c:v>280</c:v>
                </c:pt>
                <c:pt idx="46">
                  <c:v>350</c:v>
                </c:pt>
                <c:pt idx="47">
                  <c:v>480</c:v>
                </c:pt>
                <c:pt idx="48">
                  <c:v>480</c:v>
                </c:pt>
                <c:pt idx="49">
                  <c:v>350</c:v>
                </c:pt>
                <c:pt idx="50">
                  <c:v>420</c:v>
                </c:pt>
                <c:pt idx="51">
                  <c:v>400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'2014年全井戸集計表'!$DC$2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'2014年全井戸集計表'!$DC$3:$DC$54</c:f>
              <c:numCache>
                <c:formatCode>General</c:formatCode>
                <c:ptCount val="52"/>
                <c:pt idx="0">
                  <c:v>150</c:v>
                </c:pt>
                <c:pt idx="1">
                  <c:v>130</c:v>
                </c:pt>
                <c:pt idx="2">
                  <c:v>120</c:v>
                </c:pt>
                <c:pt idx="3">
                  <c:v>130</c:v>
                </c:pt>
                <c:pt idx="4">
                  <c:v>120</c:v>
                </c:pt>
                <c:pt idx="5">
                  <c:v>130</c:v>
                </c:pt>
                <c:pt idx="6">
                  <c:v>100</c:v>
                </c:pt>
                <c:pt idx="7">
                  <c:v>130</c:v>
                </c:pt>
                <c:pt idx="8">
                  <c:v>150</c:v>
                </c:pt>
                <c:pt idx="9">
                  <c:v>200</c:v>
                </c:pt>
                <c:pt idx="10">
                  <c:v>90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100</c:v>
                </c:pt>
                <c:pt idx="15">
                  <c:v>90</c:v>
                </c:pt>
                <c:pt idx="16">
                  <c:v>100</c:v>
                </c:pt>
                <c:pt idx="17">
                  <c:v>130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100</c:v>
                </c:pt>
                <c:pt idx="22">
                  <c:v>120</c:v>
                </c:pt>
                <c:pt idx="23">
                  <c:v>120</c:v>
                </c:pt>
                <c:pt idx="24">
                  <c:v>100</c:v>
                </c:pt>
                <c:pt idx="25">
                  <c:v>110</c:v>
                </c:pt>
                <c:pt idx="26">
                  <c:v>110</c:v>
                </c:pt>
                <c:pt idx="27">
                  <c:v>100</c:v>
                </c:pt>
                <c:pt idx="28">
                  <c:v>120</c:v>
                </c:pt>
                <c:pt idx="29">
                  <c:v>110</c:v>
                </c:pt>
                <c:pt idx="30">
                  <c:v>110</c:v>
                </c:pt>
                <c:pt idx="31">
                  <c:v>120</c:v>
                </c:pt>
                <c:pt idx="32">
                  <c:v>120</c:v>
                </c:pt>
                <c:pt idx="33">
                  <c:v>100</c:v>
                </c:pt>
                <c:pt idx="34">
                  <c:v>120</c:v>
                </c:pt>
                <c:pt idx="35">
                  <c:v>100</c:v>
                </c:pt>
                <c:pt idx="36">
                  <c:v>100</c:v>
                </c:pt>
                <c:pt idx="37">
                  <c:v>110</c:v>
                </c:pt>
                <c:pt idx="38">
                  <c:v>110</c:v>
                </c:pt>
                <c:pt idx="39">
                  <c:v>120</c:v>
                </c:pt>
                <c:pt idx="40">
                  <c:v>100</c:v>
                </c:pt>
                <c:pt idx="41">
                  <c:v>100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100</c:v>
                </c:pt>
                <c:pt idx="47">
                  <c:v>110</c:v>
                </c:pt>
                <c:pt idx="48">
                  <c:v>80</c:v>
                </c:pt>
                <c:pt idx="49">
                  <c:v>100</c:v>
                </c:pt>
                <c:pt idx="50">
                  <c:v>120</c:v>
                </c:pt>
                <c:pt idx="51">
                  <c:v>100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'2014年全井戸集計表'!$DD$2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'2014年全井戸集計表'!$DD$3:$DD$54</c:f>
              <c:numCache>
                <c:formatCode>General</c:formatCode>
                <c:ptCount val="52"/>
                <c:pt idx="0">
                  <c:v>380</c:v>
                </c:pt>
                <c:pt idx="1">
                  <c:v>350</c:v>
                </c:pt>
                <c:pt idx="2">
                  <c:v>200</c:v>
                </c:pt>
                <c:pt idx="3">
                  <c:v>160</c:v>
                </c:pt>
                <c:pt idx="4">
                  <c:v>90</c:v>
                </c:pt>
                <c:pt idx="5">
                  <c:v>150</c:v>
                </c:pt>
                <c:pt idx="6">
                  <c:v>200</c:v>
                </c:pt>
                <c:pt idx="7">
                  <c:v>350</c:v>
                </c:pt>
                <c:pt idx="8">
                  <c:v>300</c:v>
                </c:pt>
                <c:pt idx="9">
                  <c:v>300</c:v>
                </c:pt>
                <c:pt idx="10">
                  <c:v>350</c:v>
                </c:pt>
                <c:pt idx="11">
                  <c:v>300</c:v>
                </c:pt>
                <c:pt idx="12">
                  <c:v>280</c:v>
                </c:pt>
                <c:pt idx="13">
                  <c:v>350</c:v>
                </c:pt>
                <c:pt idx="14">
                  <c:v>400</c:v>
                </c:pt>
                <c:pt idx="15">
                  <c:v>380</c:v>
                </c:pt>
                <c:pt idx="16">
                  <c:v>400</c:v>
                </c:pt>
                <c:pt idx="17">
                  <c:v>350</c:v>
                </c:pt>
                <c:pt idx="18">
                  <c:v>320</c:v>
                </c:pt>
                <c:pt idx="19">
                  <c:v>350</c:v>
                </c:pt>
                <c:pt idx="20">
                  <c:v>300</c:v>
                </c:pt>
                <c:pt idx="21">
                  <c:v>350</c:v>
                </c:pt>
                <c:pt idx="22">
                  <c:v>300</c:v>
                </c:pt>
                <c:pt idx="23">
                  <c:v>380</c:v>
                </c:pt>
                <c:pt idx="24">
                  <c:v>320</c:v>
                </c:pt>
                <c:pt idx="25">
                  <c:v>350</c:v>
                </c:pt>
                <c:pt idx="26">
                  <c:v>320</c:v>
                </c:pt>
                <c:pt idx="27">
                  <c:v>300</c:v>
                </c:pt>
                <c:pt idx="28">
                  <c:v>300</c:v>
                </c:pt>
                <c:pt idx="29">
                  <c:v>280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280</c:v>
                </c:pt>
                <c:pt idx="35">
                  <c:v>300</c:v>
                </c:pt>
                <c:pt idx="36">
                  <c:v>280</c:v>
                </c:pt>
                <c:pt idx="37">
                  <c:v>280</c:v>
                </c:pt>
                <c:pt idx="38">
                  <c:v>280</c:v>
                </c:pt>
                <c:pt idx="39">
                  <c:v>250</c:v>
                </c:pt>
                <c:pt idx="40">
                  <c:v>280</c:v>
                </c:pt>
                <c:pt idx="41">
                  <c:v>250</c:v>
                </c:pt>
                <c:pt idx="42">
                  <c:v>250</c:v>
                </c:pt>
                <c:pt idx="43">
                  <c:v>220</c:v>
                </c:pt>
                <c:pt idx="44">
                  <c:v>250</c:v>
                </c:pt>
                <c:pt idx="45">
                  <c:v>250</c:v>
                </c:pt>
                <c:pt idx="46">
                  <c:v>220</c:v>
                </c:pt>
                <c:pt idx="47">
                  <c:v>250</c:v>
                </c:pt>
                <c:pt idx="48">
                  <c:v>230</c:v>
                </c:pt>
                <c:pt idx="49">
                  <c:v>220</c:v>
                </c:pt>
                <c:pt idx="50">
                  <c:v>220</c:v>
                </c:pt>
                <c:pt idx="51">
                  <c:v>200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'2014年全井戸集計表'!$DE$2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'2014年全井戸集計表'!$DE$3:$DE$54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'2014年全井戸集計表'!$DF$2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'2014年全井戸集計表'!$DF$3:$DF$54</c:f>
              <c:numCache>
                <c:formatCode>General</c:formatCode>
                <c:ptCount val="52"/>
                <c:pt idx="47">
                  <c:v>3000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'2014年全井戸集計表'!$DG$2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'2014年全井戸集計表'!$DG$3:$DG$54</c:f>
              <c:numCache>
                <c:formatCode>General</c:formatCode>
                <c:ptCount val="52"/>
                <c:pt idx="30">
                  <c:v>2800</c:v>
                </c:pt>
                <c:pt idx="51">
                  <c:v>2500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'2014年全井戸集計表'!$DH$2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'2014年全井戸集計表'!$DH$3:$DH$54</c:f>
              <c:numCache>
                <c:formatCode>General</c:formatCode>
                <c:ptCount val="52"/>
                <c:pt idx="30">
                  <c:v>4000</c:v>
                </c:pt>
                <c:pt idx="47">
                  <c:v>2500</c:v>
                </c:pt>
                <c:pt idx="51">
                  <c:v>2400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'2014年全井戸集計表'!$DI$2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'2014年全井戸集計表'!$DI$3:$DI$54</c:f>
              <c:numCache>
                <c:formatCode>General</c:formatCode>
                <c:ptCount val="52"/>
                <c:pt idx="47">
                  <c:v>3000</c:v>
                </c:pt>
                <c:pt idx="51">
                  <c:v>4000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'2014年全井戸集計表'!$DJ$2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'2014年全井戸集計表'!$DJ$3:$DJ$54</c:f>
              <c:numCache>
                <c:formatCode>General</c:formatCode>
                <c:ptCount val="52"/>
                <c:pt idx="51">
                  <c:v>1400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'2014年全井戸集計表'!$DK$2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'2014年全井戸集計表'!$DL$2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'2014年全井戸集計表'!$DL$3:$DL$54</c:f>
              <c:numCache>
                <c:formatCode>General</c:formatCode>
                <c:ptCount val="52"/>
                <c:pt idx="30">
                  <c:v>8000</c:v>
                </c:pt>
                <c:pt idx="47">
                  <c:v>2500</c:v>
                </c:pt>
                <c:pt idx="51">
                  <c:v>7000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'2014年全井戸集計表'!$DM$2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'2014年全井戸集計表'!$DM$3:$DM$54</c:f>
              <c:numCache>
                <c:formatCode>General</c:formatCode>
                <c:ptCount val="52"/>
                <c:pt idx="30">
                  <c:v>4000</c:v>
                </c:pt>
                <c:pt idx="51">
                  <c:v>2250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'2014年全井戸集計表'!$DN$2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'2014年全井戸集計表'!$DN$3:$DN$54</c:f>
              <c:numCache>
                <c:formatCode>General</c:formatCode>
                <c:ptCount val="52"/>
                <c:pt idx="30">
                  <c:v>3500</c:v>
                </c:pt>
                <c:pt idx="47">
                  <c:v>7000</c:v>
                </c:pt>
                <c:pt idx="51">
                  <c:v>4000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'2014年全井戸集計表'!$DO$2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'2014年全井戸集計表'!$DO$3:$DO$54</c:f>
              <c:numCache>
                <c:formatCode>General</c:formatCode>
                <c:ptCount val="52"/>
                <c:pt idx="30">
                  <c:v>5000</c:v>
                </c:pt>
                <c:pt idx="47">
                  <c:v>6500</c:v>
                </c:pt>
                <c:pt idx="51">
                  <c:v>700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'2014年全井戸集計表'!$DP$2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'2014年全井戸集計表'!$DP$3:$DP$54</c:f>
              <c:numCache>
                <c:formatCode>General</c:formatCode>
                <c:ptCount val="52"/>
                <c:pt idx="30">
                  <c:v>8000</c:v>
                </c:pt>
                <c:pt idx="47">
                  <c:v>3000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'2014年全井戸集計表'!$DQ$2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'2014年全井戸集計表'!$DR$2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'2014年全井戸集計表'!$DR$3:$DR$54</c:f>
              <c:numCache>
                <c:formatCode>General</c:formatCode>
                <c:ptCount val="52"/>
                <c:pt idx="0">
                  <c:v>10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10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18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15</c:v>
                </c:pt>
                <c:pt idx="36">
                  <c:v>10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15</c:v>
                </c:pt>
                <c:pt idx="41">
                  <c:v>15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15</c:v>
                </c:pt>
                <c:pt idx="47">
                  <c:v>10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18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'2014年全井戸集計表'!$DS$2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'2014年全井戸集計表'!$DS$3:$DS$54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18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10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30</c:v>
                </c:pt>
                <c:pt idx="37">
                  <c:v>15</c:v>
                </c:pt>
                <c:pt idx="38">
                  <c:v>30</c:v>
                </c:pt>
                <c:pt idx="39">
                  <c:v>20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20</c:v>
                </c:pt>
                <c:pt idx="47">
                  <c:v>12</c:v>
                </c:pt>
                <c:pt idx="48">
                  <c:v>10</c:v>
                </c:pt>
                <c:pt idx="49">
                  <c:v>12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'2014年全井戸集計表'!$DT$2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'2014年全井戸集計表'!$DT$3:$DT$54</c:f>
              <c:numCache>
                <c:formatCode>General</c:formatCode>
                <c:ptCount val="52"/>
                <c:pt idx="0">
                  <c:v>18</c:v>
                </c:pt>
                <c:pt idx="1">
                  <c:v>15</c:v>
                </c:pt>
                <c:pt idx="2">
                  <c:v>15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18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20</c:v>
                </c:pt>
                <c:pt idx="29">
                  <c:v>18</c:v>
                </c:pt>
                <c:pt idx="30">
                  <c:v>15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12</c:v>
                </c:pt>
                <c:pt idx="49">
                  <c:v>12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'2014年全井戸集計表'!$DU$2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'2014年全井戸集計表'!$DV$2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'2014年全井戸集計表'!$DV$3:$DV$54</c:f>
              <c:numCache>
                <c:formatCode>General</c:formatCode>
                <c:ptCount val="52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320</c:v>
                </c:pt>
                <c:pt idx="4">
                  <c:v>300</c:v>
                </c:pt>
                <c:pt idx="5">
                  <c:v>400</c:v>
                </c:pt>
                <c:pt idx="6">
                  <c:v>320</c:v>
                </c:pt>
                <c:pt idx="7">
                  <c:v>320</c:v>
                </c:pt>
                <c:pt idx="8">
                  <c:v>300</c:v>
                </c:pt>
                <c:pt idx="9">
                  <c:v>300</c:v>
                </c:pt>
                <c:pt idx="10">
                  <c:v>280</c:v>
                </c:pt>
                <c:pt idx="11">
                  <c:v>280</c:v>
                </c:pt>
                <c:pt idx="12">
                  <c:v>400</c:v>
                </c:pt>
                <c:pt idx="13">
                  <c:v>320</c:v>
                </c:pt>
                <c:pt idx="14">
                  <c:v>300</c:v>
                </c:pt>
                <c:pt idx="15">
                  <c:v>400</c:v>
                </c:pt>
                <c:pt idx="16">
                  <c:v>400</c:v>
                </c:pt>
                <c:pt idx="17">
                  <c:v>350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350</c:v>
                </c:pt>
                <c:pt idx="22">
                  <c:v>320</c:v>
                </c:pt>
                <c:pt idx="23">
                  <c:v>280</c:v>
                </c:pt>
                <c:pt idx="24">
                  <c:v>300</c:v>
                </c:pt>
                <c:pt idx="25">
                  <c:v>350</c:v>
                </c:pt>
                <c:pt idx="26">
                  <c:v>320</c:v>
                </c:pt>
                <c:pt idx="27">
                  <c:v>320</c:v>
                </c:pt>
                <c:pt idx="28">
                  <c:v>350</c:v>
                </c:pt>
                <c:pt idx="29">
                  <c:v>300</c:v>
                </c:pt>
                <c:pt idx="30">
                  <c:v>300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380</c:v>
                </c:pt>
                <c:pt idx="37">
                  <c:v>400</c:v>
                </c:pt>
                <c:pt idx="38">
                  <c:v>400</c:v>
                </c:pt>
                <c:pt idx="39">
                  <c:v>450</c:v>
                </c:pt>
                <c:pt idx="40">
                  <c:v>300</c:v>
                </c:pt>
                <c:pt idx="41">
                  <c:v>200</c:v>
                </c:pt>
                <c:pt idx="42">
                  <c:v>250</c:v>
                </c:pt>
                <c:pt idx="43">
                  <c:v>230</c:v>
                </c:pt>
                <c:pt idx="44">
                  <c:v>250</c:v>
                </c:pt>
                <c:pt idx="45">
                  <c:v>300</c:v>
                </c:pt>
                <c:pt idx="46">
                  <c:v>300</c:v>
                </c:pt>
                <c:pt idx="47">
                  <c:v>250</c:v>
                </c:pt>
                <c:pt idx="48">
                  <c:v>300</c:v>
                </c:pt>
                <c:pt idx="49">
                  <c:v>300</c:v>
                </c:pt>
                <c:pt idx="50">
                  <c:v>280</c:v>
                </c:pt>
                <c:pt idx="51">
                  <c:v>250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'2014年全井戸集計表'!$DW$2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'2014年全井戸集計表'!$DW$3:$DW$54</c:f>
              <c:numCache>
                <c:formatCode>General</c:formatCode>
                <c:ptCount val="52"/>
                <c:pt idx="0">
                  <c:v>400</c:v>
                </c:pt>
                <c:pt idx="1">
                  <c:v>350</c:v>
                </c:pt>
                <c:pt idx="2">
                  <c:v>380</c:v>
                </c:pt>
                <c:pt idx="3">
                  <c:v>400</c:v>
                </c:pt>
                <c:pt idx="4">
                  <c:v>400</c:v>
                </c:pt>
                <c:pt idx="27">
                  <c:v>320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420</c:v>
                </c:pt>
                <c:pt idx="32">
                  <c:v>400</c:v>
                </c:pt>
                <c:pt idx="33">
                  <c:v>380</c:v>
                </c:pt>
                <c:pt idx="34">
                  <c:v>380</c:v>
                </c:pt>
                <c:pt idx="35">
                  <c:v>380</c:v>
                </c:pt>
                <c:pt idx="36">
                  <c:v>380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350</c:v>
                </c:pt>
                <c:pt idx="41">
                  <c:v>350</c:v>
                </c:pt>
                <c:pt idx="42">
                  <c:v>300</c:v>
                </c:pt>
                <c:pt idx="43">
                  <c:v>300</c:v>
                </c:pt>
                <c:pt idx="44">
                  <c:v>330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350</c:v>
                </c:pt>
                <c:pt idx="49">
                  <c:v>350</c:v>
                </c:pt>
                <c:pt idx="50">
                  <c:v>300</c:v>
                </c:pt>
                <c:pt idx="51">
                  <c:v>280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'2014年全井戸集計表'!$DX$2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'2014年全井戸集計表'!$A$2:$A$54</c:f>
              <c:strCache>
                <c:ptCount val="53"/>
                <c:pt idx="0">
                  <c:v>日付</c:v>
                </c:pt>
                <c:pt idx="1">
                  <c:v>1月7日</c:v>
                </c:pt>
                <c:pt idx="2">
                  <c:v>1月14日</c:v>
                </c:pt>
                <c:pt idx="3">
                  <c:v>1月20日</c:v>
                </c:pt>
                <c:pt idx="4">
                  <c:v>1月27日</c:v>
                </c:pt>
                <c:pt idx="5">
                  <c:v>2月3日</c:v>
                </c:pt>
                <c:pt idx="6">
                  <c:v>2月12日</c:v>
                </c:pt>
                <c:pt idx="7">
                  <c:v>2月17日</c:v>
                </c:pt>
                <c:pt idx="8">
                  <c:v>2月24日</c:v>
                </c:pt>
                <c:pt idx="9">
                  <c:v>3月4日</c:v>
                </c:pt>
                <c:pt idx="10">
                  <c:v>3月10日</c:v>
                </c:pt>
                <c:pt idx="11">
                  <c:v>3月17日</c:v>
                </c:pt>
                <c:pt idx="12">
                  <c:v>3月24日</c:v>
                </c:pt>
                <c:pt idx="13">
                  <c:v>3月31日</c:v>
                </c:pt>
                <c:pt idx="14">
                  <c:v>4月7日</c:v>
                </c:pt>
                <c:pt idx="15">
                  <c:v>4月14日</c:v>
                </c:pt>
                <c:pt idx="16">
                  <c:v>4月22日</c:v>
                </c:pt>
                <c:pt idx="17">
                  <c:v>4月28日</c:v>
                </c:pt>
                <c:pt idx="18">
                  <c:v>5月7日</c:v>
                </c:pt>
                <c:pt idx="19">
                  <c:v>5月12日</c:v>
                </c:pt>
                <c:pt idx="20">
                  <c:v>5月19日</c:v>
                </c:pt>
                <c:pt idx="21">
                  <c:v>5月26日</c:v>
                </c:pt>
                <c:pt idx="22">
                  <c:v>6月2日</c:v>
                </c:pt>
                <c:pt idx="23">
                  <c:v>6月9日</c:v>
                </c:pt>
                <c:pt idx="24">
                  <c:v>6月17日</c:v>
                </c:pt>
                <c:pt idx="25">
                  <c:v>6月23日</c:v>
                </c:pt>
                <c:pt idx="26">
                  <c:v>6月30日</c:v>
                </c:pt>
                <c:pt idx="27">
                  <c:v>7月7日</c:v>
                </c:pt>
                <c:pt idx="28">
                  <c:v>7月14日</c:v>
                </c:pt>
                <c:pt idx="29">
                  <c:v>7月22日</c:v>
                </c:pt>
                <c:pt idx="30">
                  <c:v>7月28日</c:v>
                </c:pt>
                <c:pt idx="31">
                  <c:v>8月4日</c:v>
                </c:pt>
                <c:pt idx="32">
                  <c:v>8月11日</c:v>
                </c:pt>
                <c:pt idx="33">
                  <c:v>8月18日</c:v>
                </c:pt>
                <c:pt idx="34">
                  <c:v>8月26日</c:v>
                </c:pt>
                <c:pt idx="35">
                  <c:v>9月2日</c:v>
                </c:pt>
                <c:pt idx="36">
                  <c:v>9月8日</c:v>
                </c:pt>
                <c:pt idx="37">
                  <c:v>9月16日</c:v>
                </c:pt>
                <c:pt idx="38">
                  <c:v>9月22日</c:v>
                </c:pt>
                <c:pt idx="39">
                  <c:v>9月29日</c:v>
                </c:pt>
                <c:pt idx="40">
                  <c:v>10月7日</c:v>
                </c:pt>
                <c:pt idx="41">
                  <c:v>10月15日</c:v>
                </c:pt>
                <c:pt idx="42">
                  <c:v>10月21日</c:v>
                </c:pt>
                <c:pt idx="43">
                  <c:v>10月27日</c:v>
                </c:pt>
                <c:pt idx="44">
                  <c:v>11月4日</c:v>
                </c:pt>
                <c:pt idx="45">
                  <c:v>11月10日</c:v>
                </c:pt>
                <c:pt idx="46">
                  <c:v>11月18日</c:v>
                </c:pt>
                <c:pt idx="47">
                  <c:v>11月25日</c:v>
                </c:pt>
                <c:pt idx="48">
                  <c:v>12月1日</c:v>
                </c:pt>
                <c:pt idx="49">
                  <c:v>12月9日</c:v>
                </c:pt>
                <c:pt idx="50">
                  <c:v>12月15日</c:v>
                </c:pt>
                <c:pt idx="51">
                  <c:v>12月22日</c:v>
                </c:pt>
                <c:pt idx="52">
                  <c:v>12月29日</c:v>
                </c:pt>
              </c:strCache>
            </c:strRef>
          </c:cat>
          <c:val>
            <c:numRef>
              <c:f>'2014年全井戸集計表'!$DX$3:$DX$54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25</c:v>
                </c:pt>
                <c:pt idx="8">
                  <c:v>30</c:v>
                </c:pt>
                <c:pt idx="9">
                  <c:v>30</c:v>
                </c:pt>
                <c:pt idx="10">
                  <c:v>22</c:v>
                </c:pt>
                <c:pt idx="11">
                  <c:v>25</c:v>
                </c:pt>
                <c:pt idx="12">
                  <c:v>25</c:v>
                </c:pt>
                <c:pt idx="13">
                  <c:v>30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25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50</c:v>
                </c:pt>
                <c:pt idx="23">
                  <c:v>30</c:v>
                </c:pt>
                <c:pt idx="24">
                  <c:v>35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30</c:v>
                </c:pt>
                <c:pt idx="29">
                  <c:v>40</c:v>
                </c:pt>
                <c:pt idx="30">
                  <c:v>25</c:v>
                </c:pt>
                <c:pt idx="31">
                  <c:v>22</c:v>
                </c:pt>
                <c:pt idx="32">
                  <c:v>22</c:v>
                </c:pt>
                <c:pt idx="33">
                  <c:v>30</c:v>
                </c:pt>
                <c:pt idx="34">
                  <c:v>30</c:v>
                </c:pt>
                <c:pt idx="35">
                  <c:v>25</c:v>
                </c:pt>
                <c:pt idx="36">
                  <c:v>20</c:v>
                </c:pt>
                <c:pt idx="37">
                  <c:v>20</c:v>
                </c:pt>
                <c:pt idx="38">
                  <c:v>22</c:v>
                </c:pt>
                <c:pt idx="39">
                  <c:v>22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22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25</c:v>
                </c:pt>
                <c:pt idx="50">
                  <c:v>22</c:v>
                </c:pt>
                <c:pt idx="5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684352"/>
        <c:axId val="491632176"/>
      </c:lineChart>
      <c:catAx>
        <c:axId val="2616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632176"/>
        <c:crosses val="autoZero"/>
        <c:auto val="1"/>
        <c:lblAlgn val="ctr"/>
        <c:lblOffset val="100"/>
        <c:noMultiLvlLbl val="0"/>
      </c:catAx>
      <c:valAx>
        <c:axId val="491632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1684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840169463163086"/>
          <c:y val="5.1956503409485407E-3"/>
          <c:w val="1.0937590379545817E-2"/>
          <c:h val="0.994032388754389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'2014年全井戸集計表'!$E$3:$E$54</c:f>
              <c:numCache>
                <c:formatCode>0.000_ </c:formatCode>
                <c:ptCount val="52"/>
                <c:pt idx="0">
                  <c:v>55.334999999999994</c:v>
                </c:pt>
                <c:pt idx="1">
                  <c:v>54.965999999999994</c:v>
                </c:pt>
                <c:pt idx="2">
                  <c:v>54.936999999999998</c:v>
                </c:pt>
                <c:pt idx="3">
                  <c:v>54.75</c:v>
                </c:pt>
                <c:pt idx="4">
                  <c:v>54.378999999999998</c:v>
                </c:pt>
                <c:pt idx="5">
                  <c:v>54.492999999999995</c:v>
                </c:pt>
                <c:pt idx="6">
                  <c:v>55.705999999999996</c:v>
                </c:pt>
                <c:pt idx="7">
                  <c:v>56.155999999999999</c:v>
                </c:pt>
                <c:pt idx="8">
                  <c:v>56.204000000000001</c:v>
                </c:pt>
                <c:pt idx="9">
                  <c:v>56.495999999999995</c:v>
                </c:pt>
                <c:pt idx="10">
                  <c:v>55.780999999999999</c:v>
                </c:pt>
                <c:pt idx="11">
                  <c:v>56.173999999999999</c:v>
                </c:pt>
                <c:pt idx="12">
                  <c:v>55.588999999999999</c:v>
                </c:pt>
                <c:pt idx="13">
                  <c:v>55.354999999999997</c:v>
                </c:pt>
                <c:pt idx="14">
                  <c:v>54.966999999999999</c:v>
                </c:pt>
                <c:pt idx="15">
                  <c:v>53.888999999999996</c:v>
                </c:pt>
                <c:pt idx="16">
                  <c:v>53.718999999999994</c:v>
                </c:pt>
                <c:pt idx="17">
                  <c:v>53.756</c:v>
                </c:pt>
                <c:pt idx="18">
                  <c:v>53.512</c:v>
                </c:pt>
                <c:pt idx="19">
                  <c:v>53.620999999999995</c:v>
                </c:pt>
                <c:pt idx="20">
                  <c:v>53.673999999999999</c:v>
                </c:pt>
                <c:pt idx="21">
                  <c:v>53.822000000000003</c:v>
                </c:pt>
                <c:pt idx="22">
                  <c:v>54.125</c:v>
                </c:pt>
                <c:pt idx="23">
                  <c:v>54.845999999999997</c:v>
                </c:pt>
                <c:pt idx="24">
                  <c:v>54.845999999999997</c:v>
                </c:pt>
                <c:pt idx="25">
                  <c:v>54.381</c:v>
                </c:pt>
                <c:pt idx="26">
                  <c:v>54.37</c:v>
                </c:pt>
                <c:pt idx="27">
                  <c:v>54.084999999999994</c:v>
                </c:pt>
                <c:pt idx="28">
                  <c:v>54.146999999999998</c:v>
                </c:pt>
                <c:pt idx="29">
                  <c:v>54.08</c:v>
                </c:pt>
                <c:pt idx="30">
                  <c:v>53.783000000000001</c:v>
                </c:pt>
                <c:pt idx="31">
                  <c:v>53.677</c:v>
                </c:pt>
                <c:pt idx="32">
                  <c:v>53.668999999999997</c:v>
                </c:pt>
                <c:pt idx="33">
                  <c:v>53.504999999999995</c:v>
                </c:pt>
                <c:pt idx="34">
                  <c:v>53.647999999999996</c:v>
                </c:pt>
                <c:pt idx="35">
                  <c:v>53.540999999999997</c:v>
                </c:pt>
                <c:pt idx="36">
                  <c:v>53.864999999999995</c:v>
                </c:pt>
                <c:pt idx="37">
                  <c:v>54.072000000000003</c:v>
                </c:pt>
                <c:pt idx="38">
                  <c:v>54.024000000000001</c:v>
                </c:pt>
                <c:pt idx="39">
                  <c:v>54.256</c:v>
                </c:pt>
                <c:pt idx="40">
                  <c:v>54.853999999999999</c:v>
                </c:pt>
                <c:pt idx="41">
                  <c:v>54.802</c:v>
                </c:pt>
                <c:pt idx="42">
                  <c:v>55.058999999999997</c:v>
                </c:pt>
                <c:pt idx="43">
                  <c:v>54.997999999999998</c:v>
                </c:pt>
                <c:pt idx="44">
                  <c:v>54.818999999999996</c:v>
                </c:pt>
                <c:pt idx="45">
                  <c:v>54.878999999999998</c:v>
                </c:pt>
                <c:pt idx="46">
                  <c:v>54.963999999999999</c:v>
                </c:pt>
                <c:pt idx="47">
                  <c:v>54.250999999999998</c:v>
                </c:pt>
                <c:pt idx="48">
                  <c:v>54.463999999999999</c:v>
                </c:pt>
                <c:pt idx="49">
                  <c:v>54.385999999999996</c:v>
                </c:pt>
                <c:pt idx="50">
                  <c:v>54.863999999999997</c:v>
                </c:pt>
                <c:pt idx="51">
                  <c:v>55.054000000000002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'2014年全井戸集計表'!$F$3:$F$54</c:f>
              <c:numCache>
                <c:formatCode>0.000_ </c:formatCode>
                <c:ptCount val="52"/>
                <c:pt idx="0">
                  <c:v>54.792000000000002</c:v>
                </c:pt>
                <c:pt idx="1">
                  <c:v>53.335999999999999</c:v>
                </c:pt>
                <c:pt idx="2">
                  <c:v>53.311999999999998</c:v>
                </c:pt>
                <c:pt idx="3">
                  <c:v>51.626000000000005</c:v>
                </c:pt>
                <c:pt idx="4">
                  <c:v>51.448000000000008</c:v>
                </c:pt>
                <c:pt idx="5">
                  <c:v>53.738</c:v>
                </c:pt>
                <c:pt idx="6">
                  <c:v>56.082999999999998</c:v>
                </c:pt>
                <c:pt idx="7">
                  <c:v>57.296000000000006</c:v>
                </c:pt>
                <c:pt idx="8">
                  <c:v>53.387</c:v>
                </c:pt>
                <c:pt idx="9">
                  <c:v>55.291000000000004</c:v>
                </c:pt>
                <c:pt idx="10">
                  <c:v>51.876000000000005</c:v>
                </c:pt>
                <c:pt idx="11">
                  <c:v>53.210999999999999</c:v>
                </c:pt>
                <c:pt idx="12">
                  <c:v>50.766000000000005</c:v>
                </c:pt>
                <c:pt idx="13">
                  <c:v>50.293000000000006</c:v>
                </c:pt>
                <c:pt idx="14">
                  <c:v>49.963999999999999</c:v>
                </c:pt>
                <c:pt idx="15">
                  <c:v>49.686999999999998</c:v>
                </c:pt>
                <c:pt idx="16">
                  <c:v>49.623000000000005</c:v>
                </c:pt>
                <c:pt idx="17">
                  <c:v>49.36</c:v>
                </c:pt>
                <c:pt idx="18">
                  <c:v>49.605000000000004</c:v>
                </c:pt>
                <c:pt idx="19">
                  <c:v>49.468000000000004</c:v>
                </c:pt>
                <c:pt idx="20">
                  <c:v>49.635000000000005</c:v>
                </c:pt>
                <c:pt idx="21">
                  <c:v>49.725000000000001</c:v>
                </c:pt>
                <c:pt idx="22">
                  <c:v>50.341000000000001</c:v>
                </c:pt>
                <c:pt idx="23">
                  <c:v>50.537000000000006</c:v>
                </c:pt>
                <c:pt idx="24">
                  <c:v>50.124000000000002</c:v>
                </c:pt>
                <c:pt idx="25">
                  <c:v>50.462000000000003</c:v>
                </c:pt>
                <c:pt idx="26">
                  <c:v>50.346000000000004</c:v>
                </c:pt>
                <c:pt idx="27">
                  <c:v>50.027000000000001</c:v>
                </c:pt>
                <c:pt idx="28">
                  <c:v>50.017000000000003</c:v>
                </c:pt>
                <c:pt idx="29">
                  <c:v>49.938000000000002</c:v>
                </c:pt>
                <c:pt idx="30">
                  <c:v>49.853000000000002</c:v>
                </c:pt>
                <c:pt idx="31">
                  <c:v>49.800000000000004</c:v>
                </c:pt>
                <c:pt idx="32">
                  <c:v>49.737000000000002</c:v>
                </c:pt>
                <c:pt idx="33">
                  <c:v>49.684000000000005</c:v>
                </c:pt>
                <c:pt idx="34">
                  <c:v>50.047000000000004</c:v>
                </c:pt>
                <c:pt idx="35">
                  <c:v>50.415000000000006</c:v>
                </c:pt>
                <c:pt idx="36">
                  <c:v>51.245000000000005</c:v>
                </c:pt>
                <c:pt idx="37">
                  <c:v>51.299000000000007</c:v>
                </c:pt>
                <c:pt idx="38">
                  <c:v>51.213999999999999</c:v>
                </c:pt>
                <c:pt idx="39">
                  <c:v>52.145000000000003</c:v>
                </c:pt>
                <c:pt idx="40">
                  <c:v>51.78</c:v>
                </c:pt>
                <c:pt idx="41">
                  <c:v>51.760000000000005</c:v>
                </c:pt>
                <c:pt idx="42">
                  <c:v>53.007000000000005</c:v>
                </c:pt>
                <c:pt idx="43">
                  <c:v>52.399000000000001</c:v>
                </c:pt>
                <c:pt idx="44">
                  <c:v>52.497</c:v>
                </c:pt>
                <c:pt idx="45">
                  <c:v>52.608000000000004</c:v>
                </c:pt>
                <c:pt idx="46">
                  <c:v>52.759</c:v>
                </c:pt>
                <c:pt idx="47">
                  <c:v>51.570000000000007</c:v>
                </c:pt>
                <c:pt idx="48">
                  <c:v>51.121000000000002</c:v>
                </c:pt>
                <c:pt idx="49">
                  <c:v>51.225000000000001</c:v>
                </c:pt>
                <c:pt idx="50">
                  <c:v>52.856000000000002</c:v>
                </c:pt>
                <c:pt idx="51">
                  <c:v>53.091999999999999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16424"/>
        <c:axId val="492116808"/>
      </c:lineChart>
      <c:catAx>
        <c:axId val="49211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116808"/>
        <c:crosses val="autoZero"/>
        <c:auto val="1"/>
        <c:lblAlgn val="ctr"/>
        <c:lblOffset val="100"/>
        <c:noMultiLvlLbl val="0"/>
      </c:catAx>
      <c:valAx>
        <c:axId val="492116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2116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'2014年全井戸集計表'!$I$3:$I$54</c:f>
              <c:numCache>
                <c:formatCode>0.000_ </c:formatCode>
                <c:ptCount val="52"/>
                <c:pt idx="0">
                  <c:v>53.269999999999996</c:v>
                </c:pt>
                <c:pt idx="1">
                  <c:v>52.750999999999991</c:v>
                </c:pt>
                <c:pt idx="2">
                  <c:v>52.731999999999992</c:v>
                </c:pt>
                <c:pt idx="3">
                  <c:v>52.778999999999996</c:v>
                </c:pt>
                <c:pt idx="4">
                  <c:v>52.721999999999994</c:v>
                </c:pt>
                <c:pt idx="5">
                  <c:v>52.961999999999989</c:v>
                </c:pt>
                <c:pt idx="6">
                  <c:v>53.889999999999993</c:v>
                </c:pt>
                <c:pt idx="7">
                  <c:v>54.559999999999995</c:v>
                </c:pt>
                <c:pt idx="8">
                  <c:v>53.91</c:v>
                </c:pt>
                <c:pt idx="9">
                  <c:v>53.881999999999991</c:v>
                </c:pt>
                <c:pt idx="10">
                  <c:v>53.034999999999997</c:v>
                </c:pt>
                <c:pt idx="11">
                  <c:v>53.020999999999994</c:v>
                </c:pt>
                <c:pt idx="12">
                  <c:v>52.807999999999993</c:v>
                </c:pt>
                <c:pt idx="13">
                  <c:v>52.791999999999994</c:v>
                </c:pt>
                <c:pt idx="14">
                  <c:v>52.259999999999991</c:v>
                </c:pt>
                <c:pt idx="15">
                  <c:v>51.843999999999994</c:v>
                </c:pt>
                <c:pt idx="16">
                  <c:v>51.761999999999993</c:v>
                </c:pt>
                <c:pt idx="17">
                  <c:v>51.824999999999996</c:v>
                </c:pt>
                <c:pt idx="18">
                  <c:v>51.877999999999993</c:v>
                </c:pt>
                <c:pt idx="19">
                  <c:v>51.645999999999994</c:v>
                </c:pt>
                <c:pt idx="20">
                  <c:v>51.812999999999995</c:v>
                </c:pt>
                <c:pt idx="21">
                  <c:v>51.846999999999994</c:v>
                </c:pt>
                <c:pt idx="22">
                  <c:v>52.081999999999994</c:v>
                </c:pt>
                <c:pt idx="23">
                  <c:v>52.16</c:v>
                </c:pt>
                <c:pt idx="24">
                  <c:v>51.99199999999999</c:v>
                </c:pt>
                <c:pt idx="25">
                  <c:v>52.10499999999999</c:v>
                </c:pt>
                <c:pt idx="26">
                  <c:v>52.047999999999995</c:v>
                </c:pt>
                <c:pt idx="27">
                  <c:v>52.048999999999992</c:v>
                </c:pt>
                <c:pt idx="28">
                  <c:v>52.055999999999997</c:v>
                </c:pt>
                <c:pt idx="29">
                  <c:v>51.999999999999993</c:v>
                </c:pt>
                <c:pt idx="30">
                  <c:v>51.836999999999989</c:v>
                </c:pt>
                <c:pt idx="31">
                  <c:v>51.789999999999992</c:v>
                </c:pt>
                <c:pt idx="32">
                  <c:v>51.707999999999991</c:v>
                </c:pt>
                <c:pt idx="33">
                  <c:v>51.72999999999999</c:v>
                </c:pt>
                <c:pt idx="34">
                  <c:v>51.674999999999997</c:v>
                </c:pt>
                <c:pt idx="35">
                  <c:v>51.752999999999993</c:v>
                </c:pt>
                <c:pt idx="36">
                  <c:v>51.896999999999991</c:v>
                </c:pt>
                <c:pt idx="37">
                  <c:v>51.946999999999996</c:v>
                </c:pt>
                <c:pt idx="38">
                  <c:v>51.954999999999991</c:v>
                </c:pt>
                <c:pt idx="39">
                  <c:v>52.086999999999989</c:v>
                </c:pt>
                <c:pt idx="40">
                  <c:v>52.253999999999991</c:v>
                </c:pt>
                <c:pt idx="41">
                  <c:v>52.269999999999996</c:v>
                </c:pt>
                <c:pt idx="42">
                  <c:v>52.381999999999991</c:v>
                </c:pt>
                <c:pt idx="43">
                  <c:v>52.393999999999991</c:v>
                </c:pt>
                <c:pt idx="44">
                  <c:v>52.269999999999996</c:v>
                </c:pt>
                <c:pt idx="45">
                  <c:v>52.277999999999992</c:v>
                </c:pt>
                <c:pt idx="46">
                  <c:v>52.24199999999999</c:v>
                </c:pt>
                <c:pt idx="47">
                  <c:v>52.153999999999996</c:v>
                </c:pt>
                <c:pt idx="48">
                  <c:v>52.052999999999997</c:v>
                </c:pt>
                <c:pt idx="49">
                  <c:v>51.99199999999999</c:v>
                </c:pt>
                <c:pt idx="50">
                  <c:v>52.242999999999995</c:v>
                </c:pt>
                <c:pt idx="51">
                  <c:v>52.393999999999991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'2014年全井戸集計表'!$J$3:$J$54</c:f>
              <c:numCache>
                <c:formatCode>0.000_ </c:formatCode>
                <c:ptCount val="52"/>
                <c:pt idx="0">
                  <c:v>51.162999999999997</c:v>
                </c:pt>
                <c:pt idx="1">
                  <c:v>47.771000000000001</c:v>
                </c:pt>
                <c:pt idx="2">
                  <c:v>47.989999999999995</c:v>
                </c:pt>
                <c:pt idx="3">
                  <c:v>47.741</c:v>
                </c:pt>
                <c:pt idx="4">
                  <c:v>47.555999999999997</c:v>
                </c:pt>
                <c:pt idx="5">
                  <c:v>50.116999999999997</c:v>
                </c:pt>
                <c:pt idx="6">
                  <c:v>52.885999999999996</c:v>
                </c:pt>
                <c:pt idx="7">
                  <c:v>54.724999999999994</c:v>
                </c:pt>
                <c:pt idx="8">
                  <c:v>47.194999999999993</c:v>
                </c:pt>
                <c:pt idx="9">
                  <c:v>50.097999999999999</c:v>
                </c:pt>
                <c:pt idx="10">
                  <c:v>46.826999999999998</c:v>
                </c:pt>
                <c:pt idx="11">
                  <c:v>47.461999999999996</c:v>
                </c:pt>
                <c:pt idx="12">
                  <c:v>46.783999999999999</c:v>
                </c:pt>
                <c:pt idx="13">
                  <c:v>46.557999999999993</c:v>
                </c:pt>
                <c:pt idx="14">
                  <c:v>46.521000000000001</c:v>
                </c:pt>
                <c:pt idx="15">
                  <c:v>46.495999999999995</c:v>
                </c:pt>
                <c:pt idx="16">
                  <c:v>46.495999999999995</c:v>
                </c:pt>
                <c:pt idx="17">
                  <c:v>46.551000000000002</c:v>
                </c:pt>
                <c:pt idx="18">
                  <c:v>46.402000000000001</c:v>
                </c:pt>
                <c:pt idx="19">
                  <c:v>46.573999999999998</c:v>
                </c:pt>
                <c:pt idx="20">
                  <c:v>46.566000000000003</c:v>
                </c:pt>
                <c:pt idx="21">
                  <c:v>46.542000000000002</c:v>
                </c:pt>
                <c:pt idx="22">
                  <c:v>46.989999999999995</c:v>
                </c:pt>
                <c:pt idx="23">
                  <c:v>46.728999999999999</c:v>
                </c:pt>
                <c:pt idx="24">
                  <c:v>46.701999999999998</c:v>
                </c:pt>
                <c:pt idx="25">
                  <c:v>46.744999999999997</c:v>
                </c:pt>
                <c:pt idx="26">
                  <c:v>46.716999999999999</c:v>
                </c:pt>
                <c:pt idx="27">
                  <c:v>46.703999999999994</c:v>
                </c:pt>
                <c:pt idx="28">
                  <c:v>46.762999999999998</c:v>
                </c:pt>
                <c:pt idx="29">
                  <c:v>46.771999999999998</c:v>
                </c:pt>
                <c:pt idx="30">
                  <c:v>46.765000000000001</c:v>
                </c:pt>
                <c:pt idx="31">
                  <c:v>46.756</c:v>
                </c:pt>
                <c:pt idx="32">
                  <c:v>46.67</c:v>
                </c:pt>
                <c:pt idx="33">
                  <c:v>46.738</c:v>
                </c:pt>
                <c:pt idx="34">
                  <c:v>46.732999999999997</c:v>
                </c:pt>
                <c:pt idx="35">
                  <c:v>46.850999999999999</c:v>
                </c:pt>
                <c:pt idx="36">
                  <c:v>46.921999999999997</c:v>
                </c:pt>
                <c:pt idx="37">
                  <c:v>46.953000000000003</c:v>
                </c:pt>
                <c:pt idx="38">
                  <c:v>46.930999999999997</c:v>
                </c:pt>
                <c:pt idx="39">
                  <c:v>47.476999999999997</c:v>
                </c:pt>
                <c:pt idx="40">
                  <c:v>47.082999999999998</c:v>
                </c:pt>
                <c:pt idx="41">
                  <c:v>47.156999999999996</c:v>
                </c:pt>
                <c:pt idx="42">
                  <c:v>47.253</c:v>
                </c:pt>
                <c:pt idx="43">
                  <c:v>47.161999999999999</c:v>
                </c:pt>
                <c:pt idx="44">
                  <c:v>47.143000000000001</c:v>
                </c:pt>
                <c:pt idx="45">
                  <c:v>47.040999999999997</c:v>
                </c:pt>
                <c:pt idx="46">
                  <c:v>47.021000000000001</c:v>
                </c:pt>
                <c:pt idx="47">
                  <c:v>47.085999999999999</c:v>
                </c:pt>
                <c:pt idx="48">
                  <c:v>46.994999999999997</c:v>
                </c:pt>
                <c:pt idx="49">
                  <c:v>47.057999999999993</c:v>
                </c:pt>
                <c:pt idx="50">
                  <c:v>47.347999999999999</c:v>
                </c:pt>
                <c:pt idx="51">
                  <c:v>47.336999999999996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67488"/>
        <c:axId val="262567096"/>
      </c:lineChart>
      <c:catAx>
        <c:axId val="26256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2567096"/>
        <c:crosses val="autoZero"/>
        <c:auto val="1"/>
        <c:lblAlgn val="ctr"/>
        <c:lblOffset val="100"/>
        <c:noMultiLvlLbl val="0"/>
      </c:catAx>
      <c:valAx>
        <c:axId val="262567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2567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'2014年全井戸集計表'!$L$3:$L$54</c:f>
              <c:numCache>
                <c:formatCode>0.000_ </c:formatCode>
                <c:ptCount val="52"/>
                <c:pt idx="0">
                  <c:v>71.823999999999998</c:v>
                </c:pt>
                <c:pt idx="1">
                  <c:v>71.488</c:v>
                </c:pt>
                <c:pt idx="2">
                  <c:v>72.036000000000001</c:v>
                </c:pt>
                <c:pt idx="3">
                  <c:v>72.204999999999998</c:v>
                </c:pt>
                <c:pt idx="4">
                  <c:v>72.155000000000001</c:v>
                </c:pt>
                <c:pt idx="5">
                  <c:v>71.852000000000004</c:v>
                </c:pt>
                <c:pt idx="6">
                  <c:v>71.819000000000003</c:v>
                </c:pt>
                <c:pt idx="7">
                  <c:v>71.701999999999998</c:v>
                </c:pt>
                <c:pt idx="8">
                  <c:v>71.91</c:v>
                </c:pt>
                <c:pt idx="9">
                  <c:v>72.263999999999996</c:v>
                </c:pt>
                <c:pt idx="10">
                  <c:v>72.02</c:v>
                </c:pt>
                <c:pt idx="11">
                  <c:v>72.040999999999997</c:v>
                </c:pt>
                <c:pt idx="12">
                  <c:v>72.213999999999999</c:v>
                </c:pt>
                <c:pt idx="13">
                  <c:v>72.271000000000001</c:v>
                </c:pt>
                <c:pt idx="14">
                  <c:v>72.305999999999997</c:v>
                </c:pt>
                <c:pt idx="15">
                  <c:v>72.201999999999998</c:v>
                </c:pt>
                <c:pt idx="16">
                  <c:v>71.902000000000001</c:v>
                </c:pt>
                <c:pt idx="17">
                  <c:v>72.051999999999992</c:v>
                </c:pt>
                <c:pt idx="18">
                  <c:v>72.215000000000003</c:v>
                </c:pt>
                <c:pt idx="19">
                  <c:v>72.179000000000002</c:v>
                </c:pt>
                <c:pt idx="20">
                  <c:v>72.262</c:v>
                </c:pt>
                <c:pt idx="21">
                  <c:v>72.128999999999991</c:v>
                </c:pt>
                <c:pt idx="22">
                  <c:v>72.146999999999991</c:v>
                </c:pt>
                <c:pt idx="23">
                  <c:v>72.228999999999999</c:v>
                </c:pt>
                <c:pt idx="24">
                  <c:v>72.206000000000003</c:v>
                </c:pt>
                <c:pt idx="25">
                  <c:v>72.251999999999995</c:v>
                </c:pt>
                <c:pt idx="26">
                  <c:v>72.201999999999998</c:v>
                </c:pt>
                <c:pt idx="27">
                  <c:v>72.289999999999992</c:v>
                </c:pt>
                <c:pt idx="28">
                  <c:v>72.221999999999994</c:v>
                </c:pt>
                <c:pt idx="29">
                  <c:v>72.234999999999999</c:v>
                </c:pt>
                <c:pt idx="30">
                  <c:v>72.293000000000006</c:v>
                </c:pt>
                <c:pt idx="31">
                  <c:v>72.372</c:v>
                </c:pt>
                <c:pt idx="32">
                  <c:v>72.308999999999997</c:v>
                </c:pt>
                <c:pt idx="33">
                  <c:v>72.271999999999991</c:v>
                </c:pt>
                <c:pt idx="34">
                  <c:v>72.301999999999992</c:v>
                </c:pt>
                <c:pt idx="35">
                  <c:v>72.24199999999999</c:v>
                </c:pt>
                <c:pt idx="36">
                  <c:v>72.179000000000002</c:v>
                </c:pt>
                <c:pt idx="37">
                  <c:v>72.090999999999994</c:v>
                </c:pt>
                <c:pt idx="38">
                  <c:v>72.153999999999996</c:v>
                </c:pt>
                <c:pt idx="39">
                  <c:v>72.209000000000003</c:v>
                </c:pt>
                <c:pt idx="40">
                  <c:v>72.001999999999995</c:v>
                </c:pt>
                <c:pt idx="41">
                  <c:v>72.019000000000005</c:v>
                </c:pt>
                <c:pt idx="42">
                  <c:v>71.930999999999997</c:v>
                </c:pt>
                <c:pt idx="43">
                  <c:v>71.989000000000004</c:v>
                </c:pt>
                <c:pt idx="44">
                  <c:v>72.007000000000005</c:v>
                </c:pt>
                <c:pt idx="45">
                  <c:v>72.001000000000005</c:v>
                </c:pt>
                <c:pt idx="46">
                  <c:v>71.869</c:v>
                </c:pt>
                <c:pt idx="47">
                  <c:v>72.164000000000001</c:v>
                </c:pt>
                <c:pt idx="48">
                  <c:v>71.881</c:v>
                </c:pt>
                <c:pt idx="49">
                  <c:v>71.917000000000002</c:v>
                </c:pt>
                <c:pt idx="50">
                  <c:v>71.891999999999996</c:v>
                </c:pt>
                <c:pt idx="51">
                  <c:v>72.004999999999995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'2014年全井戸集計表'!$M$3:$M$54</c:f>
              <c:numCache>
                <c:formatCode>0.000_ </c:formatCode>
                <c:ptCount val="52"/>
                <c:pt idx="0">
                  <c:v>64.712000000000003</c:v>
                </c:pt>
                <c:pt idx="1">
                  <c:v>64.447000000000003</c:v>
                </c:pt>
                <c:pt idx="2">
                  <c:v>64.420999999999992</c:v>
                </c:pt>
                <c:pt idx="3">
                  <c:v>64.378</c:v>
                </c:pt>
                <c:pt idx="4">
                  <c:v>64.271999999999991</c:v>
                </c:pt>
                <c:pt idx="5">
                  <c:v>64.033000000000001</c:v>
                </c:pt>
                <c:pt idx="6">
                  <c:v>64.317000000000007</c:v>
                </c:pt>
                <c:pt idx="7">
                  <c:v>64.628999999999991</c:v>
                </c:pt>
                <c:pt idx="8">
                  <c:v>64.727000000000004</c:v>
                </c:pt>
                <c:pt idx="9">
                  <c:v>64.828999999999994</c:v>
                </c:pt>
                <c:pt idx="10">
                  <c:v>64.48599999999999</c:v>
                </c:pt>
                <c:pt idx="11">
                  <c:v>64.400000000000006</c:v>
                </c:pt>
                <c:pt idx="12">
                  <c:v>64.480999999999995</c:v>
                </c:pt>
                <c:pt idx="13">
                  <c:v>64.233999999999995</c:v>
                </c:pt>
                <c:pt idx="14">
                  <c:v>64.027999999999992</c:v>
                </c:pt>
                <c:pt idx="15">
                  <c:v>63.819000000000003</c:v>
                </c:pt>
                <c:pt idx="16">
                  <c:v>63.744</c:v>
                </c:pt>
                <c:pt idx="17">
                  <c:v>64.176999999999992</c:v>
                </c:pt>
                <c:pt idx="18">
                  <c:v>64.069000000000003</c:v>
                </c:pt>
                <c:pt idx="19">
                  <c:v>63.891999999999996</c:v>
                </c:pt>
                <c:pt idx="20">
                  <c:v>63.948</c:v>
                </c:pt>
                <c:pt idx="21">
                  <c:v>63.86</c:v>
                </c:pt>
                <c:pt idx="22">
                  <c:v>63.974999999999994</c:v>
                </c:pt>
                <c:pt idx="23">
                  <c:v>64.275999999999996</c:v>
                </c:pt>
                <c:pt idx="24">
                  <c:v>64.259999999999991</c:v>
                </c:pt>
                <c:pt idx="25">
                  <c:v>64.192000000000007</c:v>
                </c:pt>
                <c:pt idx="26">
                  <c:v>64.152999999999992</c:v>
                </c:pt>
                <c:pt idx="27">
                  <c:v>64.116</c:v>
                </c:pt>
                <c:pt idx="28">
                  <c:v>64.013999999999996</c:v>
                </c:pt>
                <c:pt idx="29">
                  <c:v>63.978999999999999</c:v>
                </c:pt>
                <c:pt idx="30">
                  <c:v>63.963999999999999</c:v>
                </c:pt>
                <c:pt idx="31">
                  <c:v>64.004999999999995</c:v>
                </c:pt>
                <c:pt idx="32">
                  <c:v>64</c:v>
                </c:pt>
                <c:pt idx="33">
                  <c:v>63.872999999999998</c:v>
                </c:pt>
                <c:pt idx="34">
                  <c:v>63.792000000000002</c:v>
                </c:pt>
                <c:pt idx="35">
                  <c:v>63.89</c:v>
                </c:pt>
                <c:pt idx="36">
                  <c:v>64.042000000000002</c:v>
                </c:pt>
                <c:pt idx="37">
                  <c:v>63.917000000000002</c:v>
                </c:pt>
                <c:pt idx="38">
                  <c:v>63.974000000000004</c:v>
                </c:pt>
                <c:pt idx="39">
                  <c:v>64.155000000000001</c:v>
                </c:pt>
                <c:pt idx="40">
                  <c:v>64.146999999999991</c:v>
                </c:pt>
                <c:pt idx="41">
                  <c:v>64.161000000000001</c:v>
                </c:pt>
                <c:pt idx="42">
                  <c:v>64.326999999999998</c:v>
                </c:pt>
                <c:pt idx="43">
                  <c:v>64.23</c:v>
                </c:pt>
                <c:pt idx="44">
                  <c:v>64.209999999999994</c:v>
                </c:pt>
                <c:pt idx="45">
                  <c:v>64.491</c:v>
                </c:pt>
                <c:pt idx="46">
                  <c:v>64.402000000000001</c:v>
                </c:pt>
                <c:pt idx="47">
                  <c:v>64.198000000000008</c:v>
                </c:pt>
                <c:pt idx="48">
                  <c:v>63.959999999999994</c:v>
                </c:pt>
                <c:pt idx="49">
                  <c:v>63.942999999999998</c:v>
                </c:pt>
                <c:pt idx="50">
                  <c:v>65.055000000000007</c:v>
                </c:pt>
                <c:pt idx="51">
                  <c:v>65.167000000000002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69056"/>
        <c:axId val="262568664"/>
      </c:lineChart>
      <c:catAx>
        <c:axId val="26256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2568664"/>
        <c:crosses val="autoZero"/>
        <c:auto val="1"/>
        <c:lblAlgn val="ctr"/>
        <c:lblOffset val="100"/>
        <c:noMultiLvlLbl val="0"/>
      </c:catAx>
      <c:valAx>
        <c:axId val="262568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6256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'2014年全井戸集計表'!$N$3:$N$54</c:f>
              <c:numCache>
                <c:formatCode>0.000_ </c:formatCode>
                <c:ptCount val="52"/>
                <c:pt idx="0">
                  <c:v>71.529999999999987</c:v>
                </c:pt>
                <c:pt idx="1">
                  <c:v>71.244</c:v>
                </c:pt>
                <c:pt idx="2">
                  <c:v>71.522999999999996</c:v>
                </c:pt>
                <c:pt idx="3">
                  <c:v>71.406999999999996</c:v>
                </c:pt>
                <c:pt idx="4">
                  <c:v>71.47699999999999</c:v>
                </c:pt>
                <c:pt idx="5">
                  <c:v>71.557999999999993</c:v>
                </c:pt>
                <c:pt idx="6">
                  <c:v>74.401999999999987</c:v>
                </c:pt>
                <c:pt idx="7">
                  <c:v>72.020999999999987</c:v>
                </c:pt>
                <c:pt idx="8">
                  <c:v>72.236999999999995</c:v>
                </c:pt>
                <c:pt idx="9">
                  <c:v>72.405999999999992</c:v>
                </c:pt>
                <c:pt idx="10">
                  <c:v>72.144999999999996</c:v>
                </c:pt>
                <c:pt idx="11">
                  <c:v>72.430999999999997</c:v>
                </c:pt>
                <c:pt idx="12">
                  <c:v>72.12299999999999</c:v>
                </c:pt>
                <c:pt idx="13">
                  <c:v>72.398999999999987</c:v>
                </c:pt>
                <c:pt idx="14">
                  <c:v>71.864999999999995</c:v>
                </c:pt>
                <c:pt idx="15">
                  <c:v>71.86699999999999</c:v>
                </c:pt>
                <c:pt idx="16">
                  <c:v>71.739999999999995</c:v>
                </c:pt>
                <c:pt idx="17">
                  <c:v>71.847999999999999</c:v>
                </c:pt>
                <c:pt idx="18">
                  <c:v>71.641999999999996</c:v>
                </c:pt>
                <c:pt idx="19">
                  <c:v>71.531999999999996</c:v>
                </c:pt>
                <c:pt idx="20">
                  <c:v>73.559999999999988</c:v>
                </c:pt>
                <c:pt idx="21">
                  <c:v>71.762999999999991</c:v>
                </c:pt>
                <c:pt idx="22">
                  <c:v>72.73299999999999</c:v>
                </c:pt>
                <c:pt idx="23">
                  <c:v>72.127999999999986</c:v>
                </c:pt>
                <c:pt idx="24">
                  <c:v>72.11099999999999</c:v>
                </c:pt>
                <c:pt idx="25">
                  <c:v>72.094999999999999</c:v>
                </c:pt>
                <c:pt idx="26">
                  <c:v>72.11099999999999</c:v>
                </c:pt>
                <c:pt idx="27">
                  <c:v>71.963999999999999</c:v>
                </c:pt>
                <c:pt idx="28">
                  <c:v>71.97699999999999</c:v>
                </c:pt>
                <c:pt idx="30">
                  <c:v>71.512999999999991</c:v>
                </c:pt>
                <c:pt idx="31">
                  <c:v>71.49499999999999</c:v>
                </c:pt>
                <c:pt idx="32">
                  <c:v>71.522999999999996</c:v>
                </c:pt>
                <c:pt idx="33">
                  <c:v>71.484999999999999</c:v>
                </c:pt>
                <c:pt idx="34">
                  <c:v>71.539999999999992</c:v>
                </c:pt>
                <c:pt idx="35">
                  <c:v>71.47699999999999</c:v>
                </c:pt>
                <c:pt idx="36">
                  <c:v>71.634999999999991</c:v>
                </c:pt>
                <c:pt idx="37">
                  <c:v>71.524999999999991</c:v>
                </c:pt>
                <c:pt idx="38">
                  <c:v>71.539999999999992</c:v>
                </c:pt>
                <c:pt idx="39">
                  <c:v>73.466999999999999</c:v>
                </c:pt>
                <c:pt idx="40">
                  <c:v>71.984999999999999</c:v>
                </c:pt>
                <c:pt idx="41">
                  <c:v>71.566999999999993</c:v>
                </c:pt>
                <c:pt idx="42">
                  <c:v>71.98899999999999</c:v>
                </c:pt>
                <c:pt idx="43">
                  <c:v>71.806999999999988</c:v>
                </c:pt>
                <c:pt idx="44">
                  <c:v>71.526999999999987</c:v>
                </c:pt>
                <c:pt idx="45">
                  <c:v>71.52</c:v>
                </c:pt>
                <c:pt idx="46">
                  <c:v>71.297999999999988</c:v>
                </c:pt>
                <c:pt idx="47">
                  <c:v>72.212999999999994</c:v>
                </c:pt>
                <c:pt idx="48">
                  <c:v>71.621999999999986</c:v>
                </c:pt>
                <c:pt idx="49">
                  <c:v>71.603999999999999</c:v>
                </c:pt>
                <c:pt idx="50">
                  <c:v>72.884999999999991</c:v>
                </c:pt>
                <c:pt idx="51">
                  <c:v>72.397999999999996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'2014年全井戸集計表'!$O$3:$O$54</c:f>
              <c:numCache>
                <c:formatCode>0.000_ </c:formatCode>
                <c:ptCount val="52"/>
                <c:pt idx="0">
                  <c:v>65.994</c:v>
                </c:pt>
                <c:pt idx="1">
                  <c:v>65.872</c:v>
                </c:pt>
                <c:pt idx="2">
                  <c:v>65.88900000000001</c:v>
                </c:pt>
                <c:pt idx="3">
                  <c:v>65.782000000000011</c:v>
                </c:pt>
                <c:pt idx="4">
                  <c:v>65.814000000000007</c:v>
                </c:pt>
                <c:pt idx="5">
                  <c:v>65.774000000000001</c:v>
                </c:pt>
                <c:pt idx="6">
                  <c:v>65.706000000000003</c:v>
                </c:pt>
                <c:pt idx="7">
                  <c:v>66.224000000000004</c:v>
                </c:pt>
                <c:pt idx="8">
                  <c:v>66.668999999999997</c:v>
                </c:pt>
                <c:pt idx="9">
                  <c:v>66.959000000000003</c:v>
                </c:pt>
                <c:pt idx="10">
                  <c:v>66.641000000000005</c:v>
                </c:pt>
                <c:pt idx="11">
                  <c:v>66.88300000000001</c:v>
                </c:pt>
                <c:pt idx="12">
                  <c:v>66.481000000000009</c:v>
                </c:pt>
                <c:pt idx="13">
                  <c:v>66.51400000000001</c:v>
                </c:pt>
                <c:pt idx="14">
                  <c:v>66.421999999999997</c:v>
                </c:pt>
                <c:pt idx="15">
                  <c:v>66.439000000000007</c:v>
                </c:pt>
                <c:pt idx="16">
                  <c:v>66.302999999999997</c:v>
                </c:pt>
                <c:pt idx="17">
                  <c:v>66.134</c:v>
                </c:pt>
                <c:pt idx="18">
                  <c:v>66.225000000000009</c:v>
                </c:pt>
                <c:pt idx="19">
                  <c:v>66.147000000000006</c:v>
                </c:pt>
                <c:pt idx="20">
                  <c:v>66.088999999999999</c:v>
                </c:pt>
                <c:pt idx="21">
                  <c:v>66.034000000000006</c:v>
                </c:pt>
                <c:pt idx="22">
                  <c:v>67.206000000000003</c:v>
                </c:pt>
                <c:pt idx="23">
                  <c:v>66.978000000000009</c:v>
                </c:pt>
                <c:pt idx="24">
                  <c:v>66.903000000000006</c:v>
                </c:pt>
                <c:pt idx="25">
                  <c:v>66.561000000000007</c:v>
                </c:pt>
                <c:pt idx="26">
                  <c:v>66.709000000000003</c:v>
                </c:pt>
                <c:pt idx="27">
                  <c:v>66.465000000000003</c:v>
                </c:pt>
                <c:pt idx="28">
                  <c:v>66.510000000000005</c:v>
                </c:pt>
                <c:pt idx="29">
                  <c:v>66.466000000000008</c:v>
                </c:pt>
                <c:pt idx="30">
                  <c:v>66.168999999999997</c:v>
                </c:pt>
                <c:pt idx="31">
                  <c:v>66.099000000000004</c:v>
                </c:pt>
                <c:pt idx="32">
                  <c:v>66.091999999999999</c:v>
                </c:pt>
                <c:pt idx="33">
                  <c:v>65.994</c:v>
                </c:pt>
                <c:pt idx="34">
                  <c:v>65.944000000000003</c:v>
                </c:pt>
                <c:pt idx="35">
                  <c:v>65.887</c:v>
                </c:pt>
                <c:pt idx="36">
                  <c:v>65.838999999999999</c:v>
                </c:pt>
                <c:pt idx="37">
                  <c:v>65.724000000000004</c:v>
                </c:pt>
                <c:pt idx="38">
                  <c:v>65.674000000000007</c:v>
                </c:pt>
                <c:pt idx="39">
                  <c:v>65.829000000000008</c:v>
                </c:pt>
                <c:pt idx="40">
                  <c:v>65.573999999999998</c:v>
                </c:pt>
                <c:pt idx="41">
                  <c:v>65.557000000000002</c:v>
                </c:pt>
                <c:pt idx="42">
                  <c:v>65.546999999999997</c:v>
                </c:pt>
                <c:pt idx="43">
                  <c:v>65.549000000000007</c:v>
                </c:pt>
                <c:pt idx="44">
                  <c:v>65.549000000000007</c:v>
                </c:pt>
                <c:pt idx="45">
                  <c:v>65.551000000000002</c:v>
                </c:pt>
                <c:pt idx="46">
                  <c:v>65.539000000000001</c:v>
                </c:pt>
                <c:pt idx="47">
                  <c:v>65.555999999999997</c:v>
                </c:pt>
                <c:pt idx="48">
                  <c:v>65.546999999999997</c:v>
                </c:pt>
                <c:pt idx="49">
                  <c:v>65.558999999999997</c:v>
                </c:pt>
                <c:pt idx="50">
                  <c:v>65.545000000000002</c:v>
                </c:pt>
                <c:pt idx="51">
                  <c:v>66.537000000000006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'2014年全井戸集計表'!$Q$3:$Q$54</c:f>
              <c:numCache>
                <c:formatCode>0.000_ </c:formatCode>
                <c:ptCount val="52"/>
                <c:pt idx="0">
                  <c:v>54.404000000000003</c:v>
                </c:pt>
                <c:pt idx="1">
                  <c:v>54.597000000000001</c:v>
                </c:pt>
                <c:pt idx="2">
                  <c:v>54.694000000000003</c:v>
                </c:pt>
                <c:pt idx="3">
                  <c:v>54.572000000000003</c:v>
                </c:pt>
                <c:pt idx="4">
                  <c:v>54.784000000000006</c:v>
                </c:pt>
                <c:pt idx="5">
                  <c:v>54.614000000000004</c:v>
                </c:pt>
                <c:pt idx="6">
                  <c:v>54.67</c:v>
                </c:pt>
                <c:pt idx="7">
                  <c:v>54.921000000000006</c:v>
                </c:pt>
                <c:pt idx="8">
                  <c:v>54.652000000000001</c:v>
                </c:pt>
                <c:pt idx="9">
                  <c:v>54.731000000000002</c:v>
                </c:pt>
                <c:pt idx="10">
                  <c:v>54.484999999999999</c:v>
                </c:pt>
                <c:pt idx="11">
                  <c:v>54.858000000000004</c:v>
                </c:pt>
                <c:pt idx="12">
                  <c:v>54.642000000000003</c:v>
                </c:pt>
                <c:pt idx="13">
                  <c:v>54.341999999999999</c:v>
                </c:pt>
                <c:pt idx="14">
                  <c:v>54.561999999999998</c:v>
                </c:pt>
                <c:pt idx="15">
                  <c:v>54.463999999999999</c:v>
                </c:pt>
                <c:pt idx="16">
                  <c:v>54.353000000000002</c:v>
                </c:pt>
                <c:pt idx="17">
                  <c:v>54.457000000000008</c:v>
                </c:pt>
                <c:pt idx="18">
                  <c:v>54.302000000000007</c:v>
                </c:pt>
                <c:pt idx="19">
                  <c:v>54.227000000000004</c:v>
                </c:pt>
                <c:pt idx="20">
                  <c:v>54.415000000000006</c:v>
                </c:pt>
                <c:pt idx="21">
                  <c:v>54.328000000000003</c:v>
                </c:pt>
                <c:pt idx="22">
                  <c:v>54.481999999999999</c:v>
                </c:pt>
                <c:pt idx="23">
                  <c:v>54.606000000000002</c:v>
                </c:pt>
                <c:pt idx="24">
                  <c:v>55.073999999999998</c:v>
                </c:pt>
                <c:pt idx="25">
                  <c:v>54.427000000000007</c:v>
                </c:pt>
                <c:pt idx="26">
                  <c:v>54.566000000000003</c:v>
                </c:pt>
                <c:pt idx="27">
                  <c:v>54.396000000000001</c:v>
                </c:pt>
                <c:pt idx="28">
                  <c:v>54.624000000000002</c:v>
                </c:pt>
                <c:pt idx="29">
                  <c:v>54.572000000000003</c:v>
                </c:pt>
                <c:pt idx="30">
                  <c:v>54.368000000000002</c:v>
                </c:pt>
                <c:pt idx="31">
                  <c:v>54.422000000000004</c:v>
                </c:pt>
                <c:pt idx="32">
                  <c:v>54.338999999999999</c:v>
                </c:pt>
                <c:pt idx="33">
                  <c:v>54.302000000000007</c:v>
                </c:pt>
                <c:pt idx="34">
                  <c:v>54.255000000000003</c:v>
                </c:pt>
                <c:pt idx="35">
                  <c:v>54.288000000000004</c:v>
                </c:pt>
                <c:pt idx="36">
                  <c:v>54.233000000000004</c:v>
                </c:pt>
                <c:pt idx="37">
                  <c:v>54.361000000000004</c:v>
                </c:pt>
                <c:pt idx="38">
                  <c:v>54.412000000000006</c:v>
                </c:pt>
                <c:pt idx="39">
                  <c:v>54.396000000000001</c:v>
                </c:pt>
                <c:pt idx="40">
                  <c:v>54.494</c:v>
                </c:pt>
                <c:pt idx="41">
                  <c:v>54.594999999999999</c:v>
                </c:pt>
                <c:pt idx="42">
                  <c:v>54.7</c:v>
                </c:pt>
                <c:pt idx="43">
                  <c:v>54.544000000000004</c:v>
                </c:pt>
                <c:pt idx="44">
                  <c:v>54.576999999999998</c:v>
                </c:pt>
                <c:pt idx="45">
                  <c:v>55.566000000000003</c:v>
                </c:pt>
                <c:pt idx="46">
                  <c:v>55.451999999999998</c:v>
                </c:pt>
                <c:pt idx="47">
                  <c:v>54.644000000000005</c:v>
                </c:pt>
                <c:pt idx="48">
                  <c:v>54.514000000000003</c:v>
                </c:pt>
                <c:pt idx="49">
                  <c:v>54.575000000000003</c:v>
                </c:pt>
                <c:pt idx="50">
                  <c:v>54.647000000000006</c:v>
                </c:pt>
                <c:pt idx="51">
                  <c:v>54.579000000000008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'2014年全井戸集計表'!$R$3:$R$54</c:f>
              <c:numCache>
                <c:formatCode>0.000_ </c:formatCode>
                <c:ptCount val="52"/>
                <c:pt idx="0">
                  <c:v>54.082999999999998</c:v>
                </c:pt>
                <c:pt idx="1">
                  <c:v>54.082999999999998</c:v>
                </c:pt>
                <c:pt idx="2">
                  <c:v>53.906999999999996</c:v>
                </c:pt>
                <c:pt idx="3">
                  <c:v>52.277999999999992</c:v>
                </c:pt>
                <c:pt idx="4">
                  <c:v>52.152999999999992</c:v>
                </c:pt>
                <c:pt idx="5">
                  <c:v>53.22</c:v>
                </c:pt>
                <c:pt idx="6">
                  <c:v>54.866999999999997</c:v>
                </c:pt>
                <c:pt idx="7">
                  <c:v>55.515000000000001</c:v>
                </c:pt>
                <c:pt idx="8">
                  <c:v>53.019999999999996</c:v>
                </c:pt>
                <c:pt idx="9">
                  <c:v>53.890999999999991</c:v>
                </c:pt>
                <c:pt idx="10">
                  <c:v>52.695999999999998</c:v>
                </c:pt>
                <c:pt idx="11">
                  <c:v>53.443999999999996</c:v>
                </c:pt>
                <c:pt idx="12">
                  <c:v>52.449999999999996</c:v>
                </c:pt>
                <c:pt idx="13">
                  <c:v>51.616</c:v>
                </c:pt>
                <c:pt idx="14">
                  <c:v>51.318999999999996</c:v>
                </c:pt>
                <c:pt idx="15">
                  <c:v>51.104999999999997</c:v>
                </c:pt>
                <c:pt idx="16">
                  <c:v>51.018999999999991</c:v>
                </c:pt>
                <c:pt idx="17">
                  <c:v>51.456999999999994</c:v>
                </c:pt>
                <c:pt idx="18">
                  <c:v>51.076999999999998</c:v>
                </c:pt>
                <c:pt idx="19">
                  <c:v>50.946999999999996</c:v>
                </c:pt>
                <c:pt idx="20">
                  <c:v>51.075999999999993</c:v>
                </c:pt>
                <c:pt idx="21">
                  <c:v>51.12</c:v>
                </c:pt>
                <c:pt idx="22">
                  <c:v>51.683999999999997</c:v>
                </c:pt>
                <c:pt idx="23">
                  <c:v>51.824999999999996</c:v>
                </c:pt>
                <c:pt idx="24">
                  <c:v>51.491</c:v>
                </c:pt>
                <c:pt idx="25">
                  <c:v>51.62</c:v>
                </c:pt>
                <c:pt idx="26">
                  <c:v>51.445999999999998</c:v>
                </c:pt>
                <c:pt idx="27">
                  <c:v>51.325999999999993</c:v>
                </c:pt>
                <c:pt idx="28">
                  <c:v>51.286999999999992</c:v>
                </c:pt>
                <c:pt idx="29">
                  <c:v>51.238999999999997</c:v>
                </c:pt>
                <c:pt idx="30">
                  <c:v>51.162999999999997</c:v>
                </c:pt>
                <c:pt idx="31">
                  <c:v>51.125</c:v>
                </c:pt>
                <c:pt idx="32">
                  <c:v>51.059999999999995</c:v>
                </c:pt>
                <c:pt idx="33">
                  <c:v>51.027000000000001</c:v>
                </c:pt>
                <c:pt idx="34">
                  <c:v>51.3</c:v>
                </c:pt>
                <c:pt idx="35">
                  <c:v>51.295999999999992</c:v>
                </c:pt>
                <c:pt idx="36">
                  <c:v>51.760999999999996</c:v>
                </c:pt>
                <c:pt idx="37">
                  <c:v>51.790999999999997</c:v>
                </c:pt>
                <c:pt idx="38">
                  <c:v>51.683999999999997</c:v>
                </c:pt>
                <c:pt idx="39">
                  <c:v>52.478999999999999</c:v>
                </c:pt>
                <c:pt idx="40">
                  <c:v>52.334999999999994</c:v>
                </c:pt>
                <c:pt idx="41">
                  <c:v>52.259999999999991</c:v>
                </c:pt>
                <c:pt idx="42">
                  <c:v>52.828999999999994</c:v>
                </c:pt>
                <c:pt idx="43">
                  <c:v>52.544999999999995</c:v>
                </c:pt>
                <c:pt idx="44">
                  <c:v>52.475999999999999</c:v>
                </c:pt>
                <c:pt idx="45">
                  <c:v>52.322999999999993</c:v>
                </c:pt>
                <c:pt idx="46">
                  <c:v>52.054999999999993</c:v>
                </c:pt>
                <c:pt idx="47">
                  <c:v>52.101999999999997</c:v>
                </c:pt>
                <c:pt idx="48">
                  <c:v>51.931999999999995</c:v>
                </c:pt>
                <c:pt idx="49">
                  <c:v>51.988999999999997</c:v>
                </c:pt>
                <c:pt idx="50">
                  <c:v>52.777000000000001</c:v>
                </c:pt>
                <c:pt idx="51">
                  <c:v>52.600999999999999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69840"/>
        <c:axId val="262570232"/>
      </c:lineChart>
      <c:catAx>
        <c:axId val="2625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62570232"/>
        <c:crosses val="autoZero"/>
        <c:auto val="1"/>
        <c:lblAlgn val="ctr"/>
        <c:lblOffset val="100"/>
        <c:noMultiLvlLbl val="0"/>
      </c:catAx>
      <c:valAx>
        <c:axId val="262570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262569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'2014年全井戸集計表'!$S$3:$S$54</c:f>
              <c:numCache>
                <c:formatCode>0.000_ </c:formatCode>
                <c:ptCount val="52"/>
                <c:pt idx="0">
                  <c:v>62.83</c:v>
                </c:pt>
                <c:pt idx="1">
                  <c:v>65.253</c:v>
                </c:pt>
                <c:pt idx="2">
                  <c:v>63.489000000000004</c:v>
                </c:pt>
                <c:pt idx="3">
                  <c:v>63.356999999999999</c:v>
                </c:pt>
                <c:pt idx="4">
                  <c:v>62.97</c:v>
                </c:pt>
                <c:pt idx="5">
                  <c:v>62.838000000000001</c:v>
                </c:pt>
                <c:pt idx="6">
                  <c:v>68.031999999999996</c:v>
                </c:pt>
                <c:pt idx="7">
                  <c:v>67.694999999999993</c:v>
                </c:pt>
                <c:pt idx="8">
                  <c:v>65.206000000000003</c:v>
                </c:pt>
                <c:pt idx="9">
                  <c:v>65.793999999999997</c:v>
                </c:pt>
                <c:pt idx="10">
                  <c:v>65.510999999999996</c:v>
                </c:pt>
                <c:pt idx="11">
                  <c:v>65.599000000000004</c:v>
                </c:pt>
                <c:pt idx="12">
                  <c:v>63.920999999999999</c:v>
                </c:pt>
                <c:pt idx="13">
                  <c:v>66.534000000000006</c:v>
                </c:pt>
                <c:pt idx="14">
                  <c:v>66.128</c:v>
                </c:pt>
                <c:pt idx="15">
                  <c:v>63.805999999999997</c:v>
                </c:pt>
                <c:pt idx="16">
                  <c:v>63.582000000000001</c:v>
                </c:pt>
                <c:pt idx="17">
                  <c:v>63.423999999999999</c:v>
                </c:pt>
                <c:pt idx="18">
                  <c:v>63.201000000000001</c:v>
                </c:pt>
                <c:pt idx="19">
                  <c:v>62.731999999999999</c:v>
                </c:pt>
                <c:pt idx="20">
                  <c:v>62.462000000000003</c:v>
                </c:pt>
                <c:pt idx="21">
                  <c:v>63.237000000000002</c:v>
                </c:pt>
                <c:pt idx="22">
                  <c:v>68.599000000000004</c:v>
                </c:pt>
                <c:pt idx="23">
                  <c:v>67.893000000000001</c:v>
                </c:pt>
                <c:pt idx="24">
                  <c:v>67.466999999999999</c:v>
                </c:pt>
                <c:pt idx="25">
                  <c:v>65.131</c:v>
                </c:pt>
                <c:pt idx="26">
                  <c:v>64.25</c:v>
                </c:pt>
                <c:pt idx="27">
                  <c:v>63.85</c:v>
                </c:pt>
                <c:pt idx="28">
                  <c:v>63.985999999999997</c:v>
                </c:pt>
                <c:pt idx="29">
                  <c:v>63.734000000000002</c:v>
                </c:pt>
                <c:pt idx="30">
                  <c:v>64.921999999999997</c:v>
                </c:pt>
                <c:pt idx="31">
                  <c:v>62.41</c:v>
                </c:pt>
                <c:pt idx="32">
                  <c:v>62.859000000000002</c:v>
                </c:pt>
                <c:pt idx="33">
                  <c:v>61.552999999999997</c:v>
                </c:pt>
                <c:pt idx="34">
                  <c:v>61.445</c:v>
                </c:pt>
                <c:pt idx="35">
                  <c:v>61.12</c:v>
                </c:pt>
                <c:pt idx="36">
                  <c:v>61.078000000000003</c:v>
                </c:pt>
                <c:pt idx="37">
                  <c:v>61.070999999999998</c:v>
                </c:pt>
                <c:pt idx="38">
                  <c:v>61.076999999999998</c:v>
                </c:pt>
                <c:pt idx="39">
                  <c:v>65.581000000000003</c:v>
                </c:pt>
                <c:pt idx="40">
                  <c:v>63.667000000000002</c:v>
                </c:pt>
                <c:pt idx="41">
                  <c:v>63.39</c:v>
                </c:pt>
                <c:pt idx="42">
                  <c:v>63.591999999999999</c:v>
                </c:pt>
                <c:pt idx="43">
                  <c:v>63.625</c:v>
                </c:pt>
                <c:pt idx="44">
                  <c:v>63.405999999999999</c:v>
                </c:pt>
                <c:pt idx="45">
                  <c:v>63.335000000000001</c:v>
                </c:pt>
                <c:pt idx="46">
                  <c:v>63.141999999999996</c:v>
                </c:pt>
                <c:pt idx="47">
                  <c:v>62.847000000000001</c:v>
                </c:pt>
                <c:pt idx="48">
                  <c:v>63.274999999999999</c:v>
                </c:pt>
                <c:pt idx="49">
                  <c:v>63.263999999999996</c:v>
                </c:pt>
                <c:pt idx="50">
                  <c:v>66.635000000000005</c:v>
                </c:pt>
                <c:pt idx="51">
                  <c:v>66.650000000000006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'2014年全井戸集計表'!$T$3:$T$54</c:f>
              <c:numCache>
                <c:formatCode>0.000_ </c:formatCode>
                <c:ptCount val="52"/>
                <c:pt idx="0">
                  <c:v>56.322000000000003</c:v>
                </c:pt>
                <c:pt idx="1">
                  <c:v>56.114000000000004</c:v>
                </c:pt>
                <c:pt idx="2">
                  <c:v>55.621000000000009</c:v>
                </c:pt>
                <c:pt idx="3">
                  <c:v>55.792000000000002</c:v>
                </c:pt>
                <c:pt idx="4">
                  <c:v>55.650000000000006</c:v>
                </c:pt>
                <c:pt idx="5">
                  <c:v>55.537000000000006</c:v>
                </c:pt>
                <c:pt idx="6">
                  <c:v>56.150000000000006</c:v>
                </c:pt>
                <c:pt idx="7">
                  <c:v>56.254000000000005</c:v>
                </c:pt>
                <c:pt idx="8">
                  <c:v>56.009</c:v>
                </c:pt>
                <c:pt idx="9">
                  <c:v>56.360000000000007</c:v>
                </c:pt>
                <c:pt idx="10">
                  <c:v>56.054000000000002</c:v>
                </c:pt>
                <c:pt idx="11">
                  <c:v>56.254000000000005</c:v>
                </c:pt>
                <c:pt idx="12">
                  <c:v>55.951000000000008</c:v>
                </c:pt>
                <c:pt idx="13">
                  <c:v>56.362000000000009</c:v>
                </c:pt>
                <c:pt idx="14">
                  <c:v>56.283000000000001</c:v>
                </c:pt>
                <c:pt idx="15">
                  <c:v>55.787000000000006</c:v>
                </c:pt>
                <c:pt idx="16">
                  <c:v>55.769000000000005</c:v>
                </c:pt>
                <c:pt idx="17">
                  <c:v>55.971000000000004</c:v>
                </c:pt>
                <c:pt idx="18">
                  <c:v>55.978000000000009</c:v>
                </c:pt>
                <c:pt idx="19">
                  <c:v>55.359000000000009</c:v>
                </c:pt>
                <c:pt idx="20">
                  <c:v>55.319000000000003</c:v>
                </c:pt>
                <c:pt idx="21">
                  <c:v>55.358000000000004</c:v>
                </c:pt>
                <c:pt idx="22">
                  <c:v>56.249000000000009</c:v>
                </c:pt>
                <c:pt idx="23">
                  <c:v>56.254000000000005</c:v>
                </c:pt>
                <c:pt idx="24">
                  <c:v>55.903000000000006</c:v>
                </c:pt>
                <c:pt idx="25">
                  <c:v>56.249000000000009</c:v>
                </c:pt>
                <c:pt idx="26">
                  <c:v>56.119</c:v>
                </c:pt>
                <c:pt idx="27">
                  <c:v>55.699000000000005</c:v>
                </c:pt>
                <c:pt idx="28">
                  <c:v>55.637</c:v>
                </c:pt>
                <c:pt idx="29">
                  <c:v>55.726000000000006</c:v>
                </c:pt>
                <c:pt idx="30">
                  <c:v>55.358000000000004</c:v>
                </c:pt>
                <c:pt idx="31">
                  <c:v>55.277000000000001</c:v>
                </c:pt>
                <c:pt idx="32">
                  <c:v>55.242000000000004</c:v>
                </c:pt>
                <c:pt idx="33">
                  <c:v>54.906000000000006</c:v>
                </c:pt>
                <c:pt idx="34">
                  <c:v>54.858000000000004</c:v>
                </c:pt>
                <c:pt idx="35">
                  <c:v>54.854000000000006</c:v>
                </c:pt>
                <c:pt idx="36">
                  <c:v>54.888000000000005</c:v>
                </c:pt>
                <c:pt idx="37">
                  <c:v>54.846000000000004</c:v>
                </c:pt>
                <c:pt idx="38">
                  <c:v>54.899000000000001</c:v>
                </c:pt>
                <c:pt idx="39">
                  <c:v>55.144000000000005</c:v>
                </c:pt>
                <c:pt idx="40">
                  <c:v>55.433000000000007</c:v>
                </c:pt>
                <c:pt idx="41">
                  <c:v>55.442000000000007</c:v>
                </c:pt>
                <c:pt idx="42">
                  <c:v>55.649000000000001</c:v>
                </c:pt>
                <c:pt idx="43">
                  <c:v>55.545000000000002</c:v>
                </c:pt>
                <c:pt idx="44">
                  <c:v>55.573000000000008</c:v>
                </c:pt>
                <c:pt idx="45">
                  <c:v>55.541000000000004</c:v>
                </c:pt>
                <c:pt idx="46">
                  <c:v>55.522000000000006</c:v>
                </c:pt>
                <c:pt idx="47">
                  <c:v>55.51100000000001</c:v>
                </c:pt>
                <c:pt idx="48">
                  <c:v>55.704000000000008</c:v>
                </c:pt>
                <c:pt idx="49">
                  <c:v>55.659000000000006</c:v>
                </c:pt>
                <c:pt idx="50">
                  <c:v>55.846000000000004</c:v>
                </c:pt>
                <c:pt idx="51">
                  <c:v>55.972000000000008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'2014年全井戸集計表'!$U$3:$U$54</c:f>
              <c:numCache>
                <c:formatCode>0.000_ </c:formatCode>
                <c:ptCount val="52"/>
                <c:pt idx="0">
                  <c:v>52.346000000000004</c:v>
                </c:pt>
                <c:pt idx="1">
                  <c:v>52.25800000000001</c:v>
                </c:pt>
                <c:pt idx="2">
                  <c:v>52.357000000000006</c:v>
                </c:pt>
                <c:pt idx="3">
                  <c:v>52.649000000000001</c:v>
                </c:pt>
                <c:pt idx="4">
                  <c:v>52.347000000000008</c:v>
                </c:pt>
                <c:pt idx="5">
                  <c:v>52.254000000000005</c:v>
                </c:pt>
                <c:pt idx="6">
                  <c:v>52.440000000000005</c:v>
                </c:pt>
                <c:pt idx="7">
                  <c:v>52.247</c:v>
                </c:pt>
                <c:pt idx="8">
                  <c:v>52.332000000000008</c:v>
                </c:pt>
                <c:pt idx="9">
                  <c:v>51.981000000000009</c:v>
                </c:pt>
                <c:pt idx="10">
                  <c:v>52.292000000000002</c:v>
                </c:pt>
                <c:pt idx="11">
                  <c:v>52.427000000000007</c:v>
                </c:pt>
                <c:pt idx="12">
                  <c:v>52.272000000000006</c:v>
                </c:pt>
                <c:pt idx="13">
                  <c:v>53.010000000000005</c:v>
                </c:pt>
                <c:pt idx="14">
                  <c:v>52.941000000000003</c:v>
                </c:pt>
                <c:pt idx="15">
                  <c:v>52.276000000000003</c:v>
                </c:pt>
                <c:pt idx="16">
                  <c:v>52.243000000000009</c:v>
                </c:pt>
                <c:pt idx="17">
                  <c:v>52.361000000000004</c:v>
                </c:pt>
                <c:pt idx="18">
                  <c:v>52.074000000000005</c:v>
                </c:pt>
                <c:pt idx="19">
                  <c:v>52.156000000000006</c:v>
                </c:pt>
                <c:pt idx="20">
                  <c:v>52.277000000000001</c:v>
                </c:pt>
                <c:pt idx="21">
                  <c:v>52.222000000000008</c:v>
                </c:pt>
                <c:pt idx="22">
                  <c:v>52.302000000000007</c:v>
                </c:pt>
                <c:pt idx="23">
                  <c:v>52.5</c:v>
                </c:pt>
                <c:pt idx="24">
                  <c:v>52.510000000000005</c:v>
                </c:pt>
                <c:pt idx="25">
                  <c:v>52.275000000000006</c:v>
                </c:pt>
                <c:pt idx="26">
                  <c:v>52.146000000000001</c:v>
                </c:pt>
                <c:pt idx="27">
                  <c:v>52.226000000000006</c:v>
                </c:pt>
                <c:pt idx="28">
                  <c:v>52.284000000000006</c:v>
                </c:pt>
                <c:pt idx="29">
                  <c:v>52.521000000000001</c:v>
                </c:pt>
                <c:pt idx="30">
                  <c:v>52.225000000000009</c:v>
                </c:pt>
                <c:pt idx="31">
                  <c:v>52.244</c:v>
                </c:pt>
                <c:pt idx="32">
                  <c:v>52.331000000000003</c:v>
                </c:pt>
                <c:pt idx="33">
                  <c:v>52.216000000000008</c:v>
                </c:pt>
                <c:pt idx="34">
                  <c:v>52.069000000000003</c:v>
                </c:pt>
                <c:pt idx="35">
                  <c:v>52.206000000000003</c:v>
                </c:pt>
                <c:pt idx="36">
                  <c:v>52.224000000000004</c:v>
                </c:pt>
                <c:pt idx="37">
                  <c:v>52.196000000000005</c:v>
                </c:pt>
                <c:pt idx="38">
                  <c:v>52.202000000000005</c:v>
                </c:pt>
                <c:pt idx="39">
                  <c:v>52.202000000000005</c:v>
                </c:pt>
                <c:pt idx="40">
                  <c:v>52.243000000000009</c:v>
                </c:pt>
                <c:pt idx="41">
                  <c:v>52.294000000000004</c:v>
                </c:pt>
                <c:pt idx="42">
                  <c:v>52.336000000000006</c:v>
                </c:pt>
                <c:pt idx="43">
                  <c:v>52.244</c:v>
                </c:pt>
                <c:pt idx="44">
                  <c:v>52.296000000000006</c:v>
                </c:pt>
                <c:pt idx="45">
                  <c:v>52.224000000000004</c:v>
                </c:pt>
                <c:pt idx="46">
                  <c:v>52.239000000000004</c:v>
                </c:pt>
                <c:pt idx="47">
                  <c:v>52.360000000000007</c:v>
                </c:pt>
                <c:pt idx="48">
                  <c:v>52.242000000000004</c:v>
                </c:pt>
                <c:pt idx="49">
                  <c:v>52.148000000000003</c:v>
                </c:pt>
                <c:pt idx="50">
                  <c:v>52.34</c:v>
                </c:pt>
                <c:pt idx="51">
                  <c:v>52.395000000000003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'2014年全井戸集計表'!$V$3:$V$54</c:f>
              <c:numCache>
                <c:formatCode>0.000_ </c:formatCode>
                <c:ptCount val="52"/>
                <c:pt idx="0">
                  <c:v>52.313000000000002</c:v>
                </c:pt>
                <c:pt idx="1">
                  <c:v>51.420999999999999</c:v>
                </c:pt>
                <c:pt idx="2">
                  <c:v>51.501000000000005</c:v>
                </c:pt>
                <c:pt idx="3">
                  <c:v>51.256</c:v>
                </c:pt>
                <c:pt idx="4">
                  <c:v>51.162999999999997</c:v>
                </c:pt>
                <c:pt idx="5">
                  <c:v>51.786999999999999</c:v>
                </c:pt>
                <c:pt idx="6">
                  <c:v>52.792000000000002</c:v>
                </c:pt>
                <c:pt idx="7">
                  <c:v>53.191000000000003</c:v>
                </c:pt>
                <c:pt idx="8">
                  <c:v>51.558999999999997</c:v>
                </c:pt>
                <c:pt idx="9">
                  <c:v>52.295000000000002</c:v>
                </c:pt>
                <c:pt idx="10">
                  <c:v>51.405000000000001</c:v>
                </c:pt>
                <c:pt idx="11">
                  <c:v>51.695</c:v>
                </c:pt>
                <c:pt idx="12">
                  <c:v>51.301000000000002</c:v>
                </c:pt>
                <c:pt idx="13">
                  <c:v>50.713000000000001</c:v>
                </c:pt>
                <c:pt idx="14">
                  <c:v>50.548999999999999</c:v>
                </c:pt>
                <c:pt idx="15">
                  <c:v>50.427999999999997</c:v>
                </c:pt>
                <c:pt idx="16">
                  <c:v>50.373000000000005</c:v>
                </c:pt>
                <c:pt idx="17">
                  <c:v>50.55</c:v>
                </c:pt>
                <c:pt idx="18">
                  <c:v>50.367000000000004</c:v>
                </c:pt>
                <c:pt idx="19">
                  <c:v>50.353000000000002</c:v>
                </c:pt>
                <c:pt idx="20">
                  <c:v>50.503</c:v>
                </c:pt>
                <c:pt idx="21">
                  <c:v>50.396000000000001</c:v>
                </c:pt>
                <c:pt idx="22">
                  <c:v>50.728999999999999</c:v>
                </c:pt>
                <c:pt idx="23">
                  <c:v>50.795000000000002</c:v>
                </c:pt>
                <c:pt idx="24">
                  <c:v>50.634</c:v>
                </c:pt>
                <c:pt idx="25">
                  <c:v>50.695</c:v>
                </c:pt>
                <c:pt idx="26">
                  <c:v>50.614999999999995</c:v>
                </c:pt>
                <c:pt idx="27">
                  <c:v>50.558</c:v>
                </c:pt>
                <c:pt idx="28">
                  <c:v>50.563000000000002</c:v>
                </c:pt>
                <c:pt idx="29">
                  <c:v>50.448</c:v>
                </c:pt>
                <c:pt idx="30">
                  <c:v>50.503</c:v>
                </c:pt>
                <c:pt idx="31">
                  <c:v>50.486000000000004</c:v>
                </c:pt>
                <c:pt idx="32">
                  <c:v>50.420999999999999</c:v>
                </c:pt>
                <c:pt idx="33">
                  <c:v>50.406999999999996</c:v>
                </c:pt>
                <c:pt idx="34">
                  <c:v>50.453000000000003</c:v>
                </c:pt>
                <c:pt idx="35">
                  <c:v>50.55</c:v>
                </c:pt>
                <c:pt idx="36">
                  <c:v>50.771000000000001</c:v>
                </c:pt>
                <c:pt idx="37">
                  <c:v>50.792000000000002</c:v>
                </c:pt>
                <c:pt idx="38">
                  <c:v>50.742000000000004</c:v>
                </c:pt>
                <c:pt idx="39">
                  <c:v>51.302</c:v>
                </c:pt>
                <c:pt idx="40">
                  <c:v>51.102000000000004</c:v>
                </c:pt>
                <c:pt idx="41">
                  <c:v>51.085000000000001</c:v>
                </c:pt>
                <c:pt idx="42">
                  <c:v>51.350999999999999</c:v>
                </c:pt>
                <c:pt idx="43">
                  <c:v>51.245999999999995</c:v>
                </c:pt>
                <c:pt idx="44">
                  <c:v>51.203000000000003</c:v>
                </c:pt>
                <c:pt idx="45">
                  <c:v>50.995999999999995</c:v>
                </c:pt>
                <c:pt idx="46">
                  <c:v>50.841000000000001</c:v>
                </c:pt>
                <c:pt idx="47">
                  <c:v>51.028999999999996</c:v>
                </c:pt>
                <c:pt idx="48">
                  <c:v>50.914000000000001</c:v>
                </c:pt>
                <c:pt idx="49">
                  <c:v>50.915999999999997</c:v>
                </c:pt>
                <c:pt idx="50">
                  <c:v>51.388000000000005</c:v>
                </c:pt>
                <c:pt idx="51">
                  <c:v>51.331000000000003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41936"/>
        <c:axId val="491842328"/>
      </c:lineChart>
      <c:catAx>
        <c:axId val="49184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842328"/>
        <c:crosses val="autoZero"/>
        <c:auto val="1"/>
        <c:lblAlgn val="ctr"/>
        <c:lblOffset val="100"/>
        <c:noMultiLvlLbl val="0"/>
      </c:catAx>
      <c:valAx>
        <c:axId val="491842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184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'2014年全井戸集計表'!$W$3:$W$54</c:f>
              <c:numCache>
                <c:formatCode>0.000_ </c:formatCode>
                <c:ptCount val="52"/>
                <c:pt idx="0">
                  <c:v>46.076000000000001</c:v>
                </c:pt>
                <c:pt idx="1">
                  <c:v>45.99</c:v>
                </c:pt>
                <c:pt idx="2">
                  <c:v>44.498000000000005</c:v>
                </c:pt>
                <c:pt idx="3">
                  <c:v>43.992000000000004</c:v>
                </c:pt>
                <c:pt idx="4">
                  <c:v>43.722999999999999</c:v>
                </c:pt>
                <c:pt idx="5">
                  <c:v>44.684000000000005</c:v>
                </c:pt>
                <c:pt idx="6">
                  <c:v>47.043000000000006</c:v>
                </c:pt>
                <c:pt idx="7">
                  <c:v>47.5</c:v>
                </c:pt>
                <c:pt idx="8">
                  <c:v>42.655000000000001</c:v>
                </c:pt>
                <c:pt idx="9">
                  <c:v>46.737000000000002</c:v>
                </c:pt>
                <c:pt idx="10">
                  <c:v>42.625</c:v>
                </c:pt>
                <c:pt idx="11">
                  <c:v>43.046000000000006</c:v>
                </c:pt>
                <c:pt idx="12">
                  <c:v>42.480000000000004</c:v>
                </c:pt>
                <c:pt idx="13">
                  <c:v>41.861000000000004</c:v>
                </c:pt>
                <c:pt idx="14">
                  <c:v>41.409000000000006</c:v>
                </c:pt>
                <c:pt idx="15">
                  <c:v>40.856999999999999</c:v>
                </c:pt>
                <c:pt idx="16">
                  <c:v>40.786000000000001</c:v>
                </c:pt>
                <c:pt idx="17">
                  <c:v>40.938000000000002</c:v>
                </c:pt>
                <c:pt idx="18">
                  <c:v>40.823999999999998</c:v>
                </c:pt>
                <c:pt idx="19">
                  <c:v>40.664000000000001</c:v>
                </c:pt>
                <c:pt idx="20">
                  <c:v>40.99</c:v>
                </c:pt>
                <c:pt idx="21">
                  <c:v>41.204999999999998</c:v>
                </c:pt>
                <c:pt idx="22">
                  <c:v>42.285000000000004</c:v>
                </c:pt>
                <c:pt idx="23">
                  <c:v>42.341000000000008</c:v>
                </c:pt>
                <c:pt idx="24">
                  <c:v>41.92</c:v>
                </c:pt>
                <c:pt idx="25">
                  <c:v>42.112000000000002</c:v>
                </c:pt>
                <c:pt idx="26">
                  <c:v>41.847999999999999</c:v>
                </c:pt>
                <c:pt idx="27">
                  <c:v>41.628</c:v>
                </c:pt>
                <c:pt idx="28">
                  <c:v>41.649000000000001</c:v>
                </c:pt>
                <c:pt idx="29">
                  <c:v>41.605000000000004</c:v>
                </c:pt>
                <c:pt idx="30">
                  <c:v>41.466999999999999</c:v>
                </c:pt>
                <c:pt idx="31">
                  <c:v>41.374000000000002</c:v>
                </c:pt>
                <c:pt idx="32">
                  <c:v>41.320000000000007</c:v>
                </c:pt>
                <c:pt idx="33">
                  <c:v>41.245000000000005</c:v>
                </c:pt>
                <c:pt idx="34">
                  <c:v>41.368000000000002</c:v>
                </c:pt>
                <c:pt idx="35">
                  <c:v>41.134</c:v>
                </c:pt>
                <c:pt idx="36">
                  <c:v>42.028000000000006</c:v>
                </c:pt>
                <c:pt idx="37">
                  <c:v>41.968000000000004</c:v>
                </c:pt>
                <c:pt idx="38">
                  <c:v>41.773000000000003</c:v>
                </c:pt>
                <c:pt idx="39">
                  <c:v>42.683000000000007</c:v>
                </c:pt>
                <c:pt idx="40">
                  <c:v>42.927000000000007</c:v>
                </c:pt>
                <c:pt idx="41">
                  <c:v>42.748000000000005</c:v>
                </c:pt>
                <c:pt idx="42">
                  <c:v>43.347999999999999</c:v>
                </c:pt>
                <c:pt idx="43">
                  <c:v>43.258000000000003</c:v>
                </c:pt>
                <c:pt idx="44">
                  <c:v>42.988</c:v>
                </c:pt>
                <c:pt idx="45">
                  <c:v>42.954999999999998</c:v>
                </c:pt>
                <c:pt idx="46">
                  <c:v>42.724000000000004</c:v>
                </c:pt>
                <c:pt idx="47">
                  <c:v>42.5</c:v>
                </c:pt>
                <c:pt idx="48">
                  <c:v>42.384</c:v>
                </c:pt>
                <c:pt idx="49">
                  <c:v>42.634</c:v>
                </c:pt>
                <c:pt idx="50">
                  <c:v>43.83</c:v>
                </c:pt>
                <c:pt idx="51">
                  <c:v>43.724000000000004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'2014年全井戸集計表'!$X$3:$X$54</c:f>
              <c:numCache>
                <c:formatCode>0.000_ </c:formatCode>
                <c:ptCount val="52"/>
                <c:pt idx="0">
                  <c:v>56.597999999999999</c:v>
                </c:pt>
                <c:pt idx="1">
                  <c:v>57.016000000000005</c:v>
                </c:pt>
                <c:pt idx="2">
                  <c:v>55.677</c:v>
                </c:pt>
                <c:pt idx="3">
                  <c:v>55.516000000000005</c:v>
                </c:pt>
                <c:pt idx="4">
                  <c:v>54.908999999999999</c:v>
                </c:pt>
                <c:pt idx="5">
                  <c:v>54.962000000000003</c:v>
                </c:pt>
                <c:pt idx="6">
                  <c:v>58.021000000000001</c:v>
                </c:pt>
                <c:pt idx="7">
                  <c:v>58.275000000000006</c:v>
                </c:pt>
                <c:pt idx="8">
                  <c:v>55.879000000000005</c:v>
                </c:pt>
                <c:pt idx="9">
                  <c:v>57.072000000000003</c:v>
                </c:pt>
                <c:pt idx="10">
                  <c:v>55.463999999999999</c:v>
                </c:pt>
                <c:pt idx="11">
                  <c:v>55.615000000000002</c:v>
                </c:pt>
                <c:pt idx="12">
                  <c:v>55.069000000000003</c:v>
                </c:pt>
                <c:pt idx="13">
                  <c:v>55.054000000000002</c:v>
                </c:pt>
                <c:pt idx="14">
                  <c:v>54.838000000000001</c:v>
                </c:pt>
                <c:pt idx="15">
                  <c:v>52.600999999999999</c:v>
                </c:pt>
                <c:pt idx="16">
                  <c:v>52.388000000000005</c:v>
                </c:pt>
                <c:pt idx="17">
                  <c:v>52.463999999999999</c:v>
                </c:pt>
                <c:pt idx="18">
                  <c:v>52.61</c:v>
                </c:pt>
                <c:pt idx="19">
                  <c:v>51.956000000000003</c:v>
                </c:pt>
                <c:pt idx="20">
                  <c:v>52.439</c:v>
                </c:pt>
                <c:pt idx="21">
                  <c:v>52.725000000000001</c:v>
                </c:pt>
                <c:pt idx="22">
                  <c:v>55.017000000000003</c:v>
                </c:pt>
                <c:pt idx="23">
                  <c:v>55.430999999999997</c:v>
                </c:pt>
                <c:pt idx="24">
                  <c:v>55.091999999999999</c:v>
                </c:pt>
                <c:pt idx="25">
                  <c:v>54.307000000000002</c:v>
                </c:pt>
                <c:pt idx="26">
                  <c:v>55.157000000000004</c:v>
                </c:pt>
                <c:pt idx="27">
                  <c:v>53.311</c:v>
                </c:pt>
                <c:pt idx="28">
                  <c:v>53.343000000000004</c:v>
                </c:pt>
                <c:pt idx="29">
                  <c:v>53.35</c:v>
                </c:pt>
                <c:pt idx="30">
                  <c:v>52.648000000000003</c:v>
                </c:pt>
                <c:pt idx="31">
                  <c:v>52.442</c:v>
                </c:pt>
                <c:pt idx="32">
                  <c:v>52.423000000000002</c:v>
                </c:pt>
                <c:pt idx="33">
                  <c:v>52.119</c:v>
                </c:pt>
                <c:pt idx="34">
                  <c:v>52.237000000000002</c:v>
                </c:pt>
                <c:pt idx="35">
                  <c:v>51.183999999999997</c:v>
                </c:pt>
                <c:pt idx="36">
                  <c:v>51.424000000000007</c:v>
                </c:pt>
                <c:pt idx="37">
                  <c:v>53.338000000000001</c:v>
                </c:pt>
                <c:pt idx="38">
                  <c:v>52.939</c:v>
                </c:pt>
                <c:pt idx="39">
                  <c:v>53.192</c:v>
                </c:pt>
                <c:pt idx="40">
                  <c:v>55.206000000000003</c:v>
                </c:pt>
                <c:pt idx="41">
                  <c:v>54.813000000000002</c:v>
                </c:pt>
                <c:pt idx="42">
                  <c:v>55.493000000000002</c:v>
                </c:pt>
                <c:pt idx="43">
                  <c:v>55.152000000000001</c:v>
                </c:pt>
                <c:pt idx="44">
                  <c:v>54.67</c:v>
                </c:pt>
                <c:pt idx="45">
                  <c:v>54.658999999999999</c:v>
                </c:pt>
                <c:pt idx="46">
                  <c:v>54.489000000000004</c:v>
                </c:pt>
                <c:pt idx="47">
                  <c:v>54.344000000000001</c:v>
                </c:pt>
                <c:pt idx="48">
                  <c:v>54.216999999999999</c:v>
                </c:pt>
                <c:pt idx="49">
                  <c:v>54.27</c:v>
                </c:pt>
                <c:pt idx="50">
                  <c:v>55.737000000000002</c:v>
                </c:pt>
                <c:pt idx="51">
                  <c:v>55.870000000000005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43112"/>
        <c:axId val="491843504"/>
      </c:lineChart>
      <c:catAx>
        <c:axId val="49184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843504"/>
        <c:crosses val="autoZero"/>
        <c:auto val="1"/>
        <c:lblAlgn val="ctr"/>
        <c:lblOffset val="100"/>
        <c:noMultiLvlLbl val="0"/>
      </c:catAx>
      <c:valAx>
        <c:axId val="491843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1843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'2014年全井戸集計表'!$Y$3:$Y$54</c:f>
              <c:numCache>
                <c:formatCode>0.000_ </c:formatCode>
                <c:ptCount val="52"/>
                <c:pt idx="0">
                  <c:v>54.150000000000006</c:v>
                </c:pt>
                <c:pt idx="1">
                  <c:v>53.966000000000001</c:v>
                </c:pt>
                <c:pt idx="2">
                  <c:v>53.546000000000006</c:v>
                </c:pt>
                <c:pt idx="3">
                  <c:v>53.56</c:v>
                </c:pt>
                <c:pt idx="4">
                  <c:v>53.080000000000005</c:v>
                </c:pt>
                <c:pt idx="5">
                  <c:v>52.996000000000002</c:v>
                </c:pt>
                <c:pt idx="6">
                  <c:v>55.814</c:v>
                </c:pt>
                <c:pt idx="7">
                  <c:v>54.554000000000002</c:v>
                </c:pt>
                <c:pt idx="8">
                  <c:v>54.138000000000005</c:v>
                </c:pt>
                <c:pt idx="9">
                  <c:v>53.826000000000001</c:v>
                </c:pt>
                <c:pt idx="10">
                  <c:v>54.185000000000002</c:v>
                </c:pt>
                <c:pt idx="11">
                  <c:v>54.341000000000001</c:v>
                </c:pt>
                <c:pt idx="12">
                  <c:v>53.749000000000002</c:v>
                </c:pt>
                <c:pt idx="13">
                  <c:v>53.946000000000005</c:v>
                </c:pt>
                <c:pt idx="14">
                  <c:v>52.828000000000003</c:v>
                </c:pt>
                <c:pt idx="15">
                  <c:v>52.306000000000004</c:v>
                </c:pt>
                <c:pt idx="16">
                  <c:v>52.260000000000005</c:v>
                </c:pt>
                <c:pt idx="17">
                  <c:v>52.446000000000005</c:v>
                </c:pt>
                <c:pt idx="18">
                  <c:v>52.585999999999999</c:v>
                </c:pt>
                <c:pt idx="19">
                  <c:v>52.228000000000002</c:v>
                </c:pt>
                <c:pt idx="20">
                  <c:v>52.253</c:v>
                </c:pt>
                <c:pt idx="21">
                  <c:v>52.410000000000004</c:v>
                </c:pt>
                <c:pt idx="22">
                  <c:v>55.162000000000006</c:v>
                </c:pt>
                <c:pt idx="23">
                  <c:v>55.040000000000006</c:v>
                </c:pt>
                <c:pt idx="24">
                  <c:v>54.841000000000001</c:v>
                </c:pt>
                <c:pt idx="25">
                  <c:v>53.099000000000004</c:v>
                </c:pt>
                <c:pt idx="26">
                  <c:v>53.004000000000005</c:v>
                </c:pt>
                <c:pt idx="27">
                  <c:v>52.531000000000006</c:v>
                </c:pt>
                <c:pt idx="28">
                  <c:v>52.518000000000001</c:v>
                </c:pt>
                <c:pt idx="29">
                  <c:v>52.433000000000007</c:v>
                </c:pt>
                <c:pt idx="30">
                  <c:v>52.263000000000005</c:v>
                </c:pt>
                <c:pt idx="31">
                  <c:v>52.255000000000003</c:v>
                </c:pt>
                <c:pt idx="32">
                  <c:v>52.195000000000007</c:v>
                </c:pt>
                <c:pt idx="33">
                  <c:v>52.198</c:v>
                </c:pt>
                <c:pt idx="34">
                  <c:v>52.317000000000007</c:v>
                </c:pt>
                <c:pt idx="35">
                  <c:v>52.172000000000004</c:v>
                </c:pt>
                <c:pt idx="36">
                  <c:v>52.312000000000005</c:v>
                </c:pt>
                <c:pt idx="37">
                  <c:v>52.278000000000006</c:v>
                </c:pt>
                <c:pt idx="38">
                  <c:v>52.260000000000005</c:v>
                </c:pt>
                <c:pt idx="39">
                  <c:v>52.713000000000001</c:v>
                </c:pt>
                <c:pt idx="40">
                  <c:v>52.883000000000003</c:v>
                </c:pt>
                <c:pt idx="41">
                  <c:v>52.616</c:v>
                </c:pt>
                <c:pt idx="42">
                  <c:v>52.847999999999999</c:v>
                </c:pt>
                <c:pt idx="43">
                  <c:v>52.823</c:v>
                </c:pt>
                <c:pt idx="44">
                  <c:v>52.578000000000003</c:v>
                </c:pt>
                <c:pt idx="45">
                  <c:v>52.195000000000007</c:v>
                </c:pt>
                <c:pt idx="46">
                  <c:v>52.146000000000001</c:v>
                </c:pt>
                <c:pt idx="47">
                  <c:v>52.326000000000001</c:v>
                </c:pt>
                <c:pt idx="48">
                  <c:v>52.2</c:v>
                </c:pt>
                <c:pt idx="49">
                  <c:v>52.195000000000007</c:v>
                </c:pt>
                <c:pt idx="50">
                  <c:v>54.632000000000005</c:v>
                </c:pt>
                <c:pt idx="51">
                  <c:v>54.617000000000004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'2014年全井戸集計表'!$Z$3:$Z$54</c:f>
              <c:numCache>
                <c:formatCode>0.000_ </c:formatCode>
                <c:ptCount val="52"/>
                <c:pt idx="0">
                  <c:v>52.497</c:v>
                </c:pt>
                <c:pt idx="1">
                  <c:v>50.924999999999997</c:v>
                </c:pt>
                <c:pt idx="2">
                  <c:v>50.963999999999999</c:v>
                </c:pt>
                <c:pt idx="3">
                  <c:v>50.774999999999999</c:v>
                </c:pt>
                <c:pt idx="4">
                  <c:v>50.597999999999999</c:v>
                </c:pt>
                <c:pt idx="5">
                  <c:v>51.986999999999995</c:v>
                </c:pt>
                <c:pt idx="6">
                  <c:v>53.147999999999996</c:v>
                </c:pt>
                <c:pt idx="7">
                  <c:v>53.445999999999998</c:v>
                </c:pt>
                <c:pt idx="8">
                  <c:v>50.414999999999999</c:v>
                </c:pt>
                <c:pt idx="9">
                  <c:v>52.671999999999997</c:v>
                </c:pt>
                <c:pt idx="10">
                  <c:v>50.317999999999998</c:v>
                </c:pt>
                <c:pt idx="11">
                  <c:v>50.406999999999996</c:v>
                </c:pt>
                <c:pt idx="12">
                  <c:v>50.188000000000002</c:v>
                </c:pt>
                <c:pt idx="13">
                  <c:v>49.721999999999994</c:v>
                </c:pt>
                <c:pt idx="14">
                  <c:v>49.436999999999998</c:v>
                </c:pt>
                <c:pt idx="15">
                  <c:v>49.277000000000001</c:v>
                </c:pt>
                <c:pt idx="16">
                  <c:v>49.216999999999999</c:v>
                </c:pt>
                <c:pt idx="17">
                  <c:v>49.164000000000001</c:v>
                </c:pt>
                <c:pt idx="18">
                  <c:v>49.022999999999996</c:v>
                </c:pt>
                <c:pt idx="19">
                  <c:v>49.189</c:v>
                </c:pt>
                <c:pt idx="20">
                  <c:v>49.254999999999995</c:v>
                </c:pt>
                <c:pt idx="21">
                  <c:v>49.290999999999997</c:v>
                </c:pt>
                <c:pt idx="22">
                  <c:v>49.784999999999997</c:v>
                </c:pt>
                <c:pt idx="23">
                  <c:v>49.732999999999997</c:v>
                </c:pt>
                <c:pt idx="24">
                  <c:v>49.536000000000001</c:v>
                </c:pt>
                <c:pt idx="25">
                  <c:v>49.575000000000003</c:v>
                </c:pt>
                <c:pt idx="26">
                  <c:v>49.51</c:v>
                </c:pt>
                <c:pt idx="27">
                  <c:v>49.424999999999997</c:v>
                </c:pt>
                <c:pt idx="28">
                  <c:v>49.570999999999998</c:v>
                </c:pt>
                <c:pt idx="29">
                  <c:v>49.534999999999997</c:v>
                </c:pt>
                <c:pt idx="30">
                  <c:v>49.477999999999994</c:v>
                </c:pt>
                <c:pt idx="31">
                  <c:v>49.457999999999998</c:v>
                </c:pt>
                <c:pt idx="32">
                  <c:v>49.405999999999999</c:v>
                </c:pt>
                <c:pt idx="33">
                  <c:v>49.376999999999995</c:v>
                </c:pt>
                <c:pt idx="34">
                  <c:v>49.411000000000001</c:v>
                </c:pt>
                <c:pt idx="35">
                  <c:v>49.533000000000001</c:v>
                </c:pt>
                <c:pt idx="36">
                  <c:v>49.708999999999996</c:v>
                </c:pt>
                <c:pt idx="37">
                  <c:v>49.692999999999998</c:v>
                </c:pt>
                <c:pt idx="38">
                  <c:v>49.632999999999996</c:v>
                </c:pt>
                <c:pt idx="39">
                  <c:v>50.168999999999997</c:v>
                </c:pt>
                <c:pt idx="40">
                  <c:v>50.107999999999997</c:v>
                </c:pt>
                <c:pt idx="41">
                  <c:v>50.119</c:v>
                </c:pt>
                <c:pt idx="42">
                  <c:v>50.338000000000001</c:v>
                </c:pt>
                <c:pt idx="43">
                  <c:v>50.305</c:v>
                </c:pt>
                <c:pt idx="44">
                  <c:v>50.231999999999999</c:v>
                </c:pt>
                <c:pt idx="45">
                  <c:v>50.228999999999999</c:v>
                </c:pt>
                <c:pt idx="46">
                  <c:v>49.982999999999997</c:v>
                </c:pt>
                <c:pt idx="47">
                  <c:v>49.988</c:v>
                </c:pt>
                <c:pt idx="48">
                  <c:v>49.920999999999999</c:v>
                </c:pt>
                <c:pt idx="49">
                  <c:v>50.126999999999995</c:v>
                </c:pt>
                <c:pt idx="50">
                  <c:v>50.67</c:v>
                </c:pt>
                <c:pt idx="51">
                  <c:v>50.664999999999999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567880"/>
        <c:axId val="491844288"/>
      </c:lineChart>
      <c:catAx>
        <c:axId val="26256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844288"/>
        <c:crosses val="autoZero"/>
        <c:auto val="1"/>
        <c:lblAlgn val="ctr"/>
        <c:lblOffset val="100"/>
        <c:noMultiLvlLbl val="0"/>
      </c:catAx>
      <c:valAx>
        <c:axId val="4918442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262567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'2014年全井戸集計表'!$AA$3:$AA$54</c:f>
              <c:numCache>
                <c:formatCode>0.000_ </c:formatCode>
                <c:ptCount val="52"/>
                <c:pt idx="0">
                  <c:v>50.763000000000005</c:v>
                </c:pt>
                <c:pt idx="1">
                  <c:v>50.911000000000001</c:v>
                </c:pt>
                <c:pt idx="2">
                  <c:v>50.655000000000001</c:v>
                </c:pt>
                <c:pt idx="3">
                  <c:v>50.573</c:v>
                </c:pt>
                <c:pt idx="4">
                  <c:v>50.702000000000005</c:v>
                </c:pt>
                <c:pt idx="5">
                  <c:v>50.622</c:v>
                </c:pt>
                <c:pt idx="6">
                  <c:v>51.236000000000004</c:v>
                </c:pt>
                <c:pt idx="7">
                  <c:v>51.331000000000003</c:v>
                </c:pt>
                <c:pt idx="8">
                  <c:v>50.847000000000001</c:v>
                </c:pt>
                <c:pt idx="9">
                  <c:v>50.955000000000005</c:v>
                </c:pt>
                <c:pt idx="10">
                  <c:v>50.797000000000004</c:v>
                </c:pt>
                <c:pt idx="11">
                  <c:v>51.13</c:v>
                </c:pt>
                <c:pt idx="12">
                  <c:v>50.775000000000006</c:v>
                </c:pt>
                <c:pt idx="13">
                  <c:v>50.676000000000002</c:v>
                </c:pt>
                <c:pt idx="14">
                  <c:v>50.916000000000004</c:v>
                </c:pt>
                <c:pt idx="15">
                  <c:v>50.653000000000006</c:v>
                </c:pt>
                <c:pt idx="16">
                  <c:v>50.627000000000002</c:v>
                </c:pt>
                <c:pt idx="17">
                  <c:v>50.722999999999999</c:v>
                </c:pt>
                <c:pt idx="18">
                  <c:v>50.528000000000006</c:v>
                </c:pt>
                <c:pt idx="19">
                  <c:v>50.582000000000001</c:v>
                </c:pt>
                <c:pt idx="20">
                  <c:v>50.772000000000006</c:v>
                </c:pt>
                <c:pt idx="21">
                  <c:v>50.606999999999999</c:v>
                </c:pt>
                <c:pt idx="22">
                  <c:v>50.933</c:v>
                </c:pt>
                <c:pt idx="23">
                  <c:v>51.088000000000001</c:v>
                </c:pt>
                <c:pt idx="24">
                  <c:v>50.835000000000001</c:v>
                </c:pt>
                <c:pt idx="25">
                  <c:v>50.683</c:v>
                </c:pt>
                <c:pt idx="26">
                  <c:v>50.81</c:v>
                </c:pt>
                <c:pt idx="27">
                  <c:v>50.685000000000002</c:v>
                </c:pt>
                <c:pt idx="28">
                  <c:v>50.762</c:v>
                </c:pt>
                <c:pt idx="29">
                  <c:v>50.691000000000003</c:v>
                </c:pt>
                <c:pt idx="30">
                  <c:v>50.606999999999999</c:v>
                </c:pt>
                <c:pt idx="31">
                  <c:v>50.627000000000002</c:v>
                </c:pt>
                <c:pt idx="32">
                  <c:v>50.661000000000001</c:v>
                </c:pt>
                <c:pt idx="33">
                  <c:v>50.586000000000006</c:v>
                </c:pt>
                <c:pt idx="34">
                  <c:v>50.617000000000004</c:v>
                </c:pt>
                <c:pt idx="35">
                  <c:v>50.616</c:v>
                </c:pt>
                <c:pt idx="36">
                  <c:v>50.606000000000002</c:v>
                </c:pt>
                <c:pt idx="37">
                  <c:v>50.606999999999999</c:v>
                </c:pt>
                <c:pt idx="38">
                  <c:v>50.603999999999999</c:v>
                </c:pt>
                <c:pt idx="39">
                  <c:v>50.862000000000002</c:v>
                </c:pt>
                <c:pt idx="40">
                  <c:v>50.731999999999999</c:v>
                </c:pt>
                <c:pt idx="41">
                  <c:v>50.71</c:v>
                </c:pt>
                <c:pt idx="42">
                  <c:v>50.767000000000003</c:v>
                </c:pt>
                <c:pt idx="43">
                  <c:v>50.757000000000005</c:v>
                </c:pt>
                <c:pt idx="44">
                  <c:v>50.736000000000004</c:v>
                </c:pt>
                <c:pt idx="45">
                  <c:v>50.746000000000002</c:v>
                </c:pt>
                <c:pt idx="46">
                  <c:v>50.678000000000004</c:v>
                </c:pt>
                <c:pt idx="47">
                  <c:v>50.883000000000003</c:v>
                </c:pt>
                <c:pt idx="48">
                  <c:v>50.682000000000002</c:v>
                </c:pt>
                <c:pt idx="49">
                  <c:v>50.644000000000005</c:v>
                </c:pt>
                <c:pt idx="50">
                  <c:v>50.957000000000001</c:v>
                </c:pt>
                <c:pt idx="51">
                  <c:v>51.003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'2014年全井戸集計表'!$AB$3:$AB$54</c:f>
              <c:numCache>
                <c:formatCode>0.000_ </c:formatCode>
                <c:ptCount val="52"/>
                <c:pt idx="0">
                  <c:v>50.118000000000002</c:v>
                </c:pt>
                <c:pt idx="1">
                  <c:v>50.473999999999997</c:v>
                </c:pt>
                <c:pt idx="2">
                  <c:v>50.040999999999997</c:v>
                </c:pt>
                <c:pt idx="3">
                  <c:v>50.085999999999999</c:v>
                </c:pt>
                <c:pt idx="4">
                  <c:v>50.024000000000001</c:v>
                </c:pt>
                <c:pt idx="5">
                  <c:v>50.005000000000003</c:v>
                </c:pt>
                <c:pt idx="6">
                  <c:v>50.255000000000003</c:v>
                </c:pt>
                <c:pt idx="7">
                  <c:v>50.040999999999997</c:v>
                </c:pt>
                <c:pt idx="8">
                  <c:v>50.128999999999998</c:v>
                </c:pt>
                <c:pt idx="9">
                  <c:v>50.756</c:v>
                </c:pt>
                <c:pt idx="10">
                  <c:v>50.082999999999998</c:v>
                </c:pt>
                <c:pt idx="11">
                  <c:v>50.213000000000001</c:v>
                </c:pt>
                <c:pt idx="12">
                  <c:v>50.051000000000002</c:v>
                </c:pt>
                <c:pt idx="13">
                  <c:v>50.360999999999997</c:v>
                </c:pt>
                <c:pt idx="14">
                  <c:v>50.118000000000002</c:v>
                </c:pt>
                <c:pt idx="15">
                  <c:v>49.930999999999997</c:v>
                </c:pt>
                <c:pt idx="16">
                  <c:v>49.942999999999998</c:v>
                </c:pt>
                <c:pt idx="17">
                  <c:v>50.076000000000001</c:v>
                </c:pt>
                <c:pt idx="18">
                  <c:v>50.260999999999996</c:v>
                </c:pt>
                <c:pt idx="19">
                  <c:v>49.860999999999997</c:v>
                </c:pt>
                <c:pt idx="20">
                  <c:v>50.016999999999996</c:v>
                </c:pt>
                <c:pt idx="21">
                  <c:v>49.888999999999996</c:v>
                </c:pt>
                <c:pt idx="22">
                  <c:v>49.994999999999997</c:v>
                </c:pt>
                <c:pt idx="23">
                  <c:v>50.082999999999998</c:v>
                </c:pt>
                <c:pt idx="24">
                  <c:v>50.045999999999999</c:v>
                </c:pt>
                <c:pt idx="25">
                  <c:v>49.966999999999999</c:v>
                </c:pt>
                <c:pt idx="26">
                  <c:v>50.082000000000001</c:v>
                </c:pt>
                <c:pt idx="27">
                  <c:v>49.936</c:v>
                </c:pt>
                <c:pt idx="28">
                  <c:v>49.91</c:v>
                </c:pt>
                <c:pt idx="29">
                  <c:v>49.853000000000002</c:v>
                </c:pt>
                <c:pt idx="30">
                  <c:v>49.902999999999999</c:v>
                </c:pt>
                <c:pt idx="31">
                  <c:v>49.930999999999997</c:v>
                </c:pt>
                <c:pt idx="32">
                  <c:v>49.868000000000002</c:v>
                </c:pt>
                <c:pt idx="33">
                  <c:v>49.885999999999996</c:v>
                </c:pt>
                <c:pt idx="34">
                  <c:v>50.021999999999998</c:v>
                </c:pt>
                <c:pt idx="35">
                  <c:v>49.871000000000002</c:v>
                </c:pt>
                <c:pt idx="36">
                  <c:v>49.942</c:v>
                </c:pt>
                <c:pt idx="37">
                  <c:v>49.94</c:v>
                </c:pt>
                <c:pt idx="38">
                  <c:v>49.918999999999997</c:v>
                </c:pt>
                <c:pt idx="39">
                  <c:v>50.140999999999998</c:v>
                </c:pt>
                <c:pt idx="40">
                  <c:v>50.012999999999998</c:v>
                </c:pt>
                <c:pt idx="41">
                  <c:v>50.051000000000002</c:v>
                </c:pt>
                <c:pt idx="42">
                  <c:v>50.025999999999996</c:v>
                </c:pt>
                <c:pt idx="43">
                  <c:v>50.012999999999998</c:v>
                </c:pt>
                <c:pt idx="44">
                  <c:v>50.010999999999996</c:v>
                </c:pt>
                <c:pt idx="45">
                  <c:v>49.963999999999999</c:v>
                </c:pt>
                <c:pt idx="46">
                  <c:v>50.05</c:v>
                </c:pt>
                <c:pt idx="47">
                  <c:v>49.991</c:v>
                </c:pt>
                <c:pt idx="48">
                  <c:v>49.918999999999997</c:v>
                </c:pt>
                <c:pt idx="49">
                  <c:v>50.096000000000004</c:v>
                </c:pt>
                <c:pt idx="50">
                  <c:v>50.051000000000002</c:v>
                </c:pt>
                <c:pt idx="51">
                  <c:v>50.037999999999997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'2014年全井戸集計表'!$AC$3:$AC$54</c:f>
              <c:numCache>
                <c:formatCode>0.000_ </c:formatCode>
                <c:ptCount val="52"/>
                <c:pt idx="0">
                  <c:v>51.247</c:v>
                </c:pt>
                <c:pt idx="1">
                  <c:v>50.792000000000002</c:v>
                </c:pt>
                <c:pt idx="2">
                  <c:v>50.847999999999999</c:v>
                </c:pt>
                <c:pt idx="3">
                  <c:v>50.72</c:v>
                </c:pt>
                <c:pt idx="4">
                  <c:v>50.756999999999998</c:v>
                </c:pt>
                <c:pt idx="5">
                  <c:v>51.082999999999998</c:v>
                </c:pt>
                <c:pt idx="6">
                  <c:v>51.612000000000002</c:v>
                </c:pt>
                <c:pt idx="7">
                  <c:v>51.640999999999998</c:v>
                </c:pt>
                <c:pt idx="8">
                  <c:v>51.066000000000003</c:v>
                </c:pt>
                <c:pt idx="9">
                  <c:v>51.252000000000002</c:v>
                </c:pt>
                <c:pt idx="10">
                  <c:v>51.036000000000001</c:v>
                </c:pt>
                <c:pt idx="11">
                  <c:v>50.853999999999999</c:v>
                </c:pt>
                <c:pt idx="12">
                  <c:v>50.850999999999999</c:v>
                </c:pt>
                <c:pt idx="13">
                  <c:v>50.411000000000001</c:v>
                </c:pt>
                <c:pt idx="14">
                  <c:v>50.283000000000001</c:v>
                </c:pt>
                <c:pt idx="15">
                  <c:v>50.218000000000004</c:v>
                </c:pt>
                <c:pt idx="16">
                  <c:v>50.1</c:v>
                </c:pt>
                <c:pt idx="17">
                  <c:v>50.27</c:v>
                </c:pt>
                <c:pt idx="18">
                  <c:v>50.231999999999999</c:v>
                </c:pt>
                <c:pt idx="19">
                  <c:v>50.097000000000001</c:v>
                </c:pt>
                <c:pt idx="20">
                  <c:v>50.253</c:v>
                </c:pt>
                <c:pt idx="21">
                  <c:v>50.173000000000002</c:v>
                </c:pt>
                <c:pt idx="22">
                  <c:v>50.489000000000004</c:v>
                </c:pt>
                <c:pt idx="23">
                  <c:v>50.430999999999997</c:v>
                </c:pt>
                <c:pt idx="24">
                  <c:v>50.290999999999997</c:v>
                </c:pt>
                <c:pt idx="25">
                  <c:v>50.358000000000004</c:v>
                </c:pt>
                <c:pt idx="26">
                  <c:v>50.343000000000004</c:v>
                </c:pt>
                <c:pt idx="27">
                  <c:v>50.290999999999997</c:v>
                </c:pt>
                <c:pt idx="28">
                  <c:v>50.296999999999997</c:v>
                </c:pt>
                <c:pt idx="29">
                  <c:v>50.26</c:v>
                </c:pt>
                <c:pt idx="30">
                  <c:v>50.206000000000003</c:v>
                </c:pt>
                <c:pt idx="31">
                  <c:v>50.255000000000003</c:v>
                </c:pt>
                <c:pt idx="32">
                  <c:v>50.210999999999999</c:v>
                </c:pt>
                <c:pt idx="33">
                  <c:v>50.268000000000001</c:v>
                </c:pt>
                <c:pt idx="34">
                  <c:v>50.216000000000001</c:v>
                </c:pt>
                <c:pt idx="35">
                  <c:v>50.27</c:v>
                </c:pt>
                <c:pt idx="36">
                  <c:v>50.372999999999998</c:v>
                </c:pt>
                <c:pt idx="37">
                  <c:v>50.368000000000002</c:v>
                </c:pt>
                <c:pt idx="38">
                  <c:v>50.338999999999999</c:v>
                </c:pt>
                <c:pt idx="39">
                  <c:v>50.667000000000002</c:v>
                </c:pt>
                <c:pt idx="40">
                  <c:v>50.606000000000002</c:v>
                </c:pt>
                <c:pt idx="41">
                  <c:v>50.628999999999998</c:v>
                </c:pt>
                <c:pt idx="42">
                  <c:v>50.673000000000002</c:v>
                </c:pt>
                <c:pt idx="43">
                  <c:v>50.692</c:v>
                </c:pt>
                <c:pt idx="44">
                  <c:v>50.652999999999999</c:v>
                </c:pt>
                <c:pt idx="45">
                  <c:v>50.494</c:v>
                </c:pt>
                <c:pt idx="46">
                  <c:v>50.475999999999999</c:v>
                </c:pt>
                <c:pt idx="47">
                  <c:v>50.545999999999999</c:v>
                </c:pt>
                <c:pt idx="48">
                  <c:v>50.491</c:v>
                </c:pt>
                <c:pt idx="49">
                  <c:v>50.555999999999997</c:v>
                </c:pt>
                <c:pt idx="50">
                  <c:v>50.798000000000002</c:v>
                </c:pt>
                <c:pt idx="51">
                  <c:v>50.89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845072"/>
        <c:axId val="492695208"/>
      </c:lineChart>
      <c:catAx>
        <c:axId val="49184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695208"/>
        <c:crosses val="autoZero"/>
        <c:auto val="1"/>
        <c:lblAlgn val="ctr"/>
        <c:lblOffset val="100"/>
        <c:noMultiLvlLbl val="0"/>
      </c:catAx>
      <c:valAx>
        <c:axId val="4926952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184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'2014年全井戸集計表'!$AD$3:$AD$54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'2014年全井戸集計表'!$AE$3:$AE$54</c:f>
              <c:numCache>
                <c:formatCode>0.000_ </c:formatCode>
                <c:ptCount val="52"/>
                <c:pt idx="0">
                  <c:v>71.397000000000006</c:v>
                </c:pt>
                <c:pt idx="1">
                  <c:v>71.841999999999999</c:v>
                </c:pt>
                <c:pt idx="2">
                  <c:v>71.302999999999997</c:v>
                </c:pt>
                <c:pt idx="3">
                  <c:v>71.421000000000006</c:v>
                </c:pt>
                <c:pt idx="4">
                  <c:v>71.165000000000006</c:v>
                </c:pt>
                <c:pt idx="5">
                  <c:v>71.483000000000004</c:v>
                </c:pt>
                <c:pt idx="6">
                  <c:v>71.105999999999995</c:v>
                </c:pt>
                <c:pt idx="7">
                  <c:v>71.039000000000001</c:v>
                </c:pt>
                <c:pt idx="8">
                  <c:v>71.141999999999996</c:v>
                </c:pt>
                <c:pt idx="9">
                  <c:v>71.123999999999995</c:v>
                </c:pt>
                <c:pt idx="10">
                  <c:v>71.018000000000001</c:v>
                </c:pt>
                <c:pt idx="11">
                  <c:v>70.951999999999998</c:v>
                </c:pt>
                <c:pt idx="12">
                  <c:v>70.975999999999999</c:v>
                </c:pt>
                <c:pt idx="13">
                  <c:v>71.397999999999996</c:v>
                </c:pt>
                <c:pt idx="14">
                  <c:v>70.923000000000002</c:v>
                </c:pt>
                <c:pt idx="15">
                  <c:v>70.974999999999994</c:v>
                </c:pt>
                <c:pt idx="16">
                  <c:v>70.953000000000003</c:v>
                </c:pt>
                <c:pt idx="17">
                  <c:v>71.061000000000007</c:v>
                </c:pt>
                <c:pt idx="18">
                  <c:v>70.91</c:v>
                </c:pt>
                <c:pt idx="19">
                  <c:v>70.915999999999997</c:v>
                </c:pt>
                <c:pt idx="20">
                  <c:v>70.927999999999997</c:v>
                </c:pt>
                <c:pt idx="21">
                  <c:v>70.927999999999997</c:v>
                </c:pt>
                <c:pt idx="22">
                  <c:v>70.924999999999997</c:v>
                </c:pt>
                <c:pt idx="23">
                  <c:v>70.917000000000002</c:v>
                </c:pt>
                <c:pt idx="24">
                  <c:v>70.893000000000001</c:v>
                </c:pt>
                <c:pt idx="25">
                  <c:v>70.924999999999997</c:v>
                </c:pt>
                <c:pt idx="26">
                  <c:v>70.918000000000006</c:v>
                </c:pt>
                <c:pt idx="27">
                  <c:v>70.917000000000002</c:v>
                </c:pt>
                <c:pt idx="28">
                  <c:v>70.894000000000005</c:v>
                </c:pt>
                <c:pt idx="29">
                  <c:v>70.885999999999996</c:v>
                </c:pt>
                <c:pt idx="30">
                  <c:v>70.921999999999997</c:v>
                </c:pt>
                <c:pt idx="31">
                  <c:v>70.92</c:v>
                </c:pt>
                <c:pt idx="32">
                  <c:v>70.909000000000006</c:v>
                </c:pt>
                <c:pt idx="33">
                  <c:v>70.918999999999997</c:v>
                </c:pt>
                <c:pt idx="34">
                  <c:v>70.921999999999997</c:v>
                </c:pt>
                <c:pt idx="35">
                  <c:v>70.926000000000002</c:v>
                </c:pt>
                <c:pt idx="36">
                  <c:v>70.923000000000002</c:v>
                </c:pt>
                <c:pt idx="37">
                  <c:v>70.927000000000007</c:v>
                </c:pt>
                <c:pt idx="38">
                  <c:v>70.918000000000006</c:v>
                </c:pt>
                <c:pt idx="39">
                  <c:v>71.02600000000001</c:v>
                </c:pt>
                <c:pt idx="40">
                  <c:v>70.926000000000002</c:v>
                </c:pt>
                <c:pt idx="41">
                  <c:v>70.921000000000006</c:v>
                </c:pt>
                <c:pt idx="42">
                  <c:v>70.930000000000007</c:v>
                </c:pt>
                <c:pt idx="43">
                  <c:v>70.924000000000007</c:v>
                </c:pt>
                <c:pt idx="44">
                  <c:v>70.915999999999997</c:v>
                </c:pt>
                <c:pt idx="45">
                  <c:v>70.944000000000003</c:v>
                </c:pt>
                <c:pt idx="46">
                  <c:v>70.992000000000004</c:v>
                </c:pt>
                <c:pt idx="47">
                  <c:v>70.923000000000002</c:v>
                </c:pt>
                <c:pt idx="48">
                  <c:v>70.927999999999997</c:v>
                </c:pt>
                <c:pt idx="49">
                  <c:v>70.956999999999994</c:v>
                </c:pt>
                <c:pt idx="50">
                  <c:v>70.921999999999997</c:v>
                </c:pt>
                <c:pt idx="51">
                  <c:v>70.978999999999999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'2014年全井戸集計表'!$AF$3:$AF$54</c:f>
              <c:numCache>
                <c:formatCode>0.000_ </c:formatCode>
                <c:ptCount val="52"/>
                <c:pt idx="0">
                  <c:v>73.294000000000011</c:v>
                </c:pt>
                <c:pt idx="1">
                  <c:v>73.47</c:v>
                </c:pt>
                <c:pt idx="2">
                  <c:v>73.308999999999997</c:v>
                </c:pt>
                <c:pt idx="3">
                  <c:v>73.716000000000008</c:v>
                </c:pt>
                <c:pt idx="4">
                  <c:v>73.234000000000009</c:v>
                </c:pt>
                <c:pt idx="5">
                  <c:v>73.366</c:v>
                </c:pt>
                <c:pt idx="6">
                  <c:v>73.039000000000001</c:v>
                </c:pt>
                <c:pt idx="7">
                  <c:v>73.33</c:v>
                </c:pt>
                <c:pt idx="8">
                  <c:v>73.00800000000001</c:v>
                </c:pt>
                <c:pt idx="9">
                  <c:v>73.349000000000004</c:v>
                </c:pt>
                <c:pt idx="10">
                  <c:v>73.034000000000006</c:v>
                </c:pt>
                <c:pt idx="11">
                  <c:v>73.39500000000001</c:v>
                </c:pt>
                <c:pt idx="12">
                  <c:v>73.153999999999996</c:v>
                </c:pt>
                <c:pt idx="13">
                  <c:v>73.306000000000012</c:v>
                </c:pt>
                <c:pt idx="14">
                  <c:v>73.796000000000006</c:v>
                </c:pt>
                <c:pt idx="15">
                  <c:v>73.317999999999998</c:v>
                </c:pt>
                <c:pt idx="16">
                  <c:v>73.349999999999994</c:v>
                </c:pt>
                <c:pt idx="17">
                  <c:v>73.603000000000009</c:v>
                </c:pt>
                <c:pt idx="18">
                  <c:v>73.326000000000008</c:v>
                </c:pt>
                <c:pt idx="19">
                  <c:v>73.294000000000011</c:v>
                </c:pt>
                <c:pt idx="20">
                  <c:v>73.344999999999999</c:v>
                </c:pt>
                <c:pt idx="21">
                  <c:v>73.181000000000012</c:v>
                </c:pt>
                <c:pt idx="22">
                  <c:v>73.147999999999996</c:v>
                </c:pt>
                <c:pt idx="23">
                  <c:v>73.371000000000009</c:v>
                </c:pt>
                <c:pt idx="24">
                  <c:v>73.397999999999996</c:v>
                </c:pt>
                <c:pt idx="25">
                  <c:v>73.496000000000009</c:v>
                </c:pt>
                <c:pt idx="26">
                  <c:v>73.298000000000002</c:v>
                </c:pt>
                <c:pt idx="27">
                  <c:v>73.701999999999998</c:v>
                </c:pt>
                <c:pt idx="28">
                  <c:v>73.724000000000004</c:v>
                </c:pt>
                <c:pt idx="29">
                  <c:v>73.715000000000003</c:v>
                </c:pt>
                <c:pt idx="30">
                  <c:v>73.77000000000001</c:v>
                </c:pt>
                <c:pt idx="31">
                  <c:v>63.794000000000004</c:v>
                </c:pt>
                <c:pt idx="32">
                  <c:v>73.677000000000007</c:v>
                </c:pt>
                <c:pt idx="33">
                  <c:v>73.632000000000005</c:v>
                </c:pt>
                <c:pt idx="34">
                  <c:v>73.591000000000008</c:v>
                </c:pt>
                <c:pt idx="35">
                  <c:v>73.515000000000001</c:v>
                </c:pt>
                <c:pt idx="36">
                  <c:v>73.347000000000008</c:v>
                </c:pt>
                <c:pt idx="37">
                  <c:v>73.308000000000007</c:v>
                </c:pt>
                <c:pt idx="38">
                  <c:v>73.811000000000007</c:v>
                </c:pt>
                <c:pt idx="39">
                  <c:v>73.802999999999997</c:v>
                </c:pt>
                <c:pt idx="40">
                  <c:v>73.14500000000001</c:v>
                </c:pt>
                <c:pt idx="41">
                  <c:v>73.222000000000008</c:v>
                </c:pt>
                <c:pt idx="42">
                  <c:v>73.254999999999995</c:v>
                </c:pt>
                <c:pt idx="43">
                  <c:v>73.147999999999996</c:v>
                </c:pt>
                <c:pt idx="44">
                  <c:v>73.236999999999995</c:v>
                </c:pt>
                <c:pt idx="45">
                  <c:v>73.236999999999995</c:v>
                </c:pt>
                <c:pt idx="46">
                  <c:v>73.058000000000007</c:v>
                </c:pt>
                <c:pt idx="47">
                  <c:v>73.338999999999999</c:v>
                </c:pt>
                <c:pt idx="48">
                  <c:v>73.036000000000001</c:v>
                </c:pt>
                <c:pt idx="49">
                  <c:v>73.31</c:v>
                </c:pt>
                <c:pt idx="50">
                  <c:v>73.234999999999999</c:v>
                </c:pt>
                <c:pt idx="51">
                  <c:v>73.241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'2014年全井戸集計表'!$AG$3:$AG$54</c:f>
              <c:numCache>
                <c:formatCode>0.000_ </c:formatCode>
                <c:ptCount val="52"/>
                <c:pt idx="0">
                  <c:v>67.516999999999996</c:v>
                </c:pt>
                <c:pt idx="1">
                  <c:v>67.412999999999997</c:v>
                </c:pt>
                <c:pt idx="2">
                  <c:v>67.489999999999995</c:v>
                </c:pt>
                <c:pt idx="3">
                  <c:v>67.691999999999993</c:v>
                </c:pt>
                <c:pt idx="4">
                  <c:v>67.358999999999995</c:v>
                </c:pt>
                <c:pt idx="5">
                  <c:v>67.483999999999995</c:v>
                </c:pt>
                <c:pt idx="6">
                  <c:v>67.215000000000003</c:v>
                </c:pt>
                <c:pt idx="7">
                  <c:v>67.318999999999988</c:v>
                </c:pt>
                <c:pt idx="8">
                  <c:v>67.042000000000002</c:v>
                </c:pt>
                <c:pt idx="9">
                  <c:v>67.599999999999994</c:v>
                </c:pt>
                <c:pt idx="10">
                  <c:v>67.002999999999986</c:v>
                </c:pt>
                <c:pt idx="11">
                  <c:v>67.236999999999995</c:v>
                </c:pt>
                <c:pt idx="12">
                  <c:v>67.114000000000004</c:v>
                </c:pt>
                <c:pt idx="13">
                  <c:v>67.305999999999997</c:v>
                </c:pt>
                <c:pt idx="14">
                  <c:v>66.489999999999995</c:v>
                </c:pt>
                <c:pt idx="15">
                  <c:v>67.162000000000006</c:v>
                </c:pt>
                <c:pt idx="16">
                  <c:v>67.165999999999997</c:v>
                </c:pt>
                <c:pt idx="17">
                  <c:v>67.135999999999996</c:v>
                </c:pt>
                <c:pt idx="18">
                  <c:v>67.322999999999993</c:v>
                </c:pt>
                <c:pt idx="19">
                  <c:v>67.263999999999996</c:v>
                </c:pt>
                <c:pt idx="20">
                  <c:v>67.300999999999988</c:v>
                </c:pt>
                <c:pt idx="21">
                  <c:v>67.127999999999986</c:v>
                </c:pt>
                <c:pt idx="22">
                  <c:v>67.092999999999989</c:v>
                </c:pt>
                <c:pt idx="23">
                  <c:v>67.575999999999993</c:v>
                </c:pt>
                <c:pt idx="24">
                  <c:v>67.554999999999993</c:v>
                </c:pt>
                <c:pt idx="25">
                  <c:v>67.225999999999999</c:v>
                </c:pt>
                <c:pt idx="26">
                  <c:v>67.356999999999999</c:v>
                </c:pt>
                <c:pt idx="27">
                  <c:v>67.377999999999986</c:v>
                </c:pt>
                <c:pt idx="28">
                  <c:v>67.336999999999989</c:v>
                </c:pt>
                <c:pt idx="29">
                  <c:v>67.304999999999993</c:v>
                </c:pt>
                <c:pt idx="30">
                  <c:v>67.521999999999991</c:v>
                </c:pt>
                <c:pt idx="31">
                  <c:v>67.596000000000004</c:v>
                </c:pt>
                <c:pt idx="32">
                  <c:v>67.716999999999999</c:v>
                </c:pt>
                <c:pt idx="33">
                  <c:v>67.441999999999993</c:v>
                </c:pt>
                <c:pt idx="34">
                  <c:v>67.423999999999992</c:v>
                </c:pt>
                <c:pt idx="35">
                  <c:v>67.353999999999999</c:v>
                </c:pt>
                <c:pt idx="36">
                  <c:v>67.217999999999989</c:v>
                </c:pt>
                <c:pt idx="37">
                  <c:v>67.183999999999997</c:v>
                </c:pt>
                <c:pt idx="38">
                  <c:v>67.203999999999994</c:v>
                </c:pt>
                <c:pt idx="39">
                  <c:v>67.260999999999996</c:v>
                </c:pt>
                <c:pt idx="40">
                  <c:v>67.093999999999994</c:v>
                </c:pt>
                <c:pt idx="41">
                  <c:v>67.171999999999997</c:v>
                </c:pt>
                <c:pt idx="42">
                  <c:v>67.205999999999989</c:v>
                </c:pt>
                <c:pt idx="43">
                  <c:v>67.111999999999995</c:v>
                </c:pt>
                <c:pt idx="44">
                  <c:v>67.156999999999996</c:v>
                </c:pt>
                <c:pt idx="45">
                  <c:v>67.254999999999995</c:v>
                </c:pt>
                <c:pt idx="46">
                  <c:v>67.11</c:v>
                </c:pt>
                <c:pt idx="47">
                  <c:v>67.191000000000003</c:v>
                </c:pt>
                <c:pt idx="48">
                  <c:v>66.959000000000003</c:v>
                </c:pt>
                <c:pt idx="49">
                  <c:v>67.048000000000002</c:v>
                </c:pt>
                <c:pt idx="50">
                  <c:v>67.119</c:v>
                </c:pt>
                <c:pt idx="51">
                  <c:v>67.111999999999995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'2014年全井戸集計表'!$AH$3:$AH$54</c:f>
              <c:numCache>
                <c:formatCode>0.000_ </c:formatCode>
                <c:ptCount val="52"/>
                <c:pt idx="0">
                  <c:v>61.616</c:v>
                </c:pt>
                <c:pt idx="1">
                  <c:v>60.866</c:v>
                </c:pt>
                <c:pt idx="2">
                  <c:v>60.734999999999999</c:v>
                </c:pt>
                <c:pt idx="3">
                  <c:v>60.381</c:v>
                </c:pt>
                <c:pt idx="4">
                  <c:v>60.27</c:v>
                </c:pt>
                <c:pt idx="5">
                  <c:v>60.375</c:v>
                </c:pt>
                <c:pt idx="6">
                  <c:v>61.314999999999998</c:v>
                </c:pt>
                <c:pt idx="7">
                  <c:v>61.113</c:v>
                </c:pt>
                <c:pt idx="8">
                  <c:v>60.620000000000005</c:v>
                </c:pt>
                <c:pt idx="9">
                  <c:v>60.853000000000002</c:v>
                </c:pt>
                <c:pt idx="10">
                  <c:v>60.431000000000004</c:v>
                </c:pt>
                <c:pt idx="11">
                  <c:v>60.451999999999998</c:v>
                </c:pt>
                <c:pt idx="12">
                  <c:v>60.195</c:v>
                </c:pt>
                <c:pt idx="13">
                  <c:v>60.04</c:v>
                </c:pt>
                <c:pt idx="14">
                  <c:v>59.745000000000005</c:v>
                </c:pt>
                <c:pt idx="15">
                  <c:v>59.497</c:v>
                </c:pt>
                <c:pt idx="16">
                  <c:v>59.427</c:v>
                </c:pt>
                <c:pt idx="17">
                  <c:v>59.622</c:v>
                </c:pt>
                <c:pt idx="18">
                  <c:v>59.755000000000003</c:v>
                </c:pt>
                <c:pt idx="19">
                  <c:v>59.45</c:v>
                </c:pt>
                <c:pt idx="20">
                  <c:v>59.564</c:v>
                </c:pt>
                <c:pt idx="21">
                  <c:v>59.581000000000003</c:v>
                </c:pt>
                <c:pt idx="22">
                  <c:v>59.933</c:v>
                </c:pt>
                <c:pt idx="23">
                  <c:v>60.201999999999998</c:v>
                </c:pt>
                <c:pt idx="24">
                  <c:v>59.865000000000002</c:v>
                </c:pt>
                <c:pt idx="25">
                  <c:v>59.965000000000003</c:v>
                </c:pt>
                <c:pt idx="26">
                  <c:v>59.853000000000002</c:v>
                </c:pt>
                <c:pt idx="27">
                  <c:v>59.782000000000004</c:v>
                </c:pt>
                <c:pt idx="28">
                  <c:v>59.683</c:v>
                </c:pt>
                <c:pt idx="29">
                  <c:v>59.582000000000001</c:v>
                </c:pt>
                <c:pt idx="30">
                  <c:v>59.547000000000004</c:v>
                </c:pt>
                <c:pt idx="31">
                  <c:v>59.545000000000002</c:v>
                </c:pt>
                <c:pt idx="32">
                  <c:v>59.402000000000001</c:v>
                </c:pt>
                <c:pt idx="33">
                  <c:v>59.405000000000001</c:v>
                </c:pt>
                <c:pt idx="34">
                  <c:v>59.381</c:v>
                </c:pt>
                <c:pt idx="35">
                  <c:v>59.511000000000003</c:v>
                </c:pt>
                <c:pt idx="36">
                  <c:v>59.707000000000001</c:v>
                </c:pt>
                <c:pt idx="37">
                  <c:v>59.698</c:v>
                </c:pt>
                <c:pt idx="38">
                  <c:v>59.643000000000001</c:v>
                </c:pt>
                <c:pt idx="39">
                  <c:v>59.797000000000004</c:v>
                </c:pt>
                <c:pt idx="40">
                  <c:v>60.228999999999999</c:v>
                </c:pt>
                <c:pt idx="41">
                  <c:v>60.15</c:v>
                </c:pt>
                <c:pt idx="42">
                  <c:v>60.408999999999999</c:v>
                </c:pt>
                <c:pt idx="43">
                  <c:v>60.225000000000001</c:v>
                </c:pt>
                <c:pt idx="44">
                  <c:v>60.125</c:v>
                </c:pt>
                <c:pt idx="45">
                  <c:v>60.213999999999999</c:v>
                </c:pt>
                <c:pt idx="46">
                  <c:v>59.910000000000004</c:v>
                </c:pt>
                <c:pt idx="47">
                  <c:v>60.027000000000001</c:v>
                </c:pt>
                <c:pt idx="48">
                  <c:v>59.884999999999998</c:v>
                </c:pt>
                <c:pt idx="49">
                  <c:v>59.936</c:v>
                </c:pt>
                <c:pt idx="50">
                  <c:v>60.303000000000004</c:v>
                </c:pt>
                <c:pt idx="51">
                  <c:v>60.417999999999999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95992"/>
        <c:axId val="492696384"/>
      </c:lineChart>
      <c:catAx>
        <c:axId val="49269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696384"/>
        <c:crosses val="autoZero"/>
        <c:auto val="1"/>
        <c:lblAlgn val="ctr"/>
        <c:lblOffset val="100"/>
        <c:noMultiLvlLbl val="0"/>
      </c:catAx>
      <c:valAx>
        <c:axId val="49269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2695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'2014年全井戸集計表'!$AI$3:$AI$54</c:f>
              <c:numCache>
                <c:formatCode>0.000_ </c:formatCode>
                <c:ptCount val="52"/>
                <c:pt idx="0">
                  <c:v>60.273000000000003</c:v>
                </c:pt>
                <c:pt idx="1">
                  <c:v>60.325000000000003</c:v>
                </c:pt>
                <c:pt idx="2">
                  <c:v>60.430999999999997</c:v>
                </c:pt>
                <c:pt idx="3">
                  <c:v>60.553000000000004</c:v>
                </c:pt>
                <c:pt idx="4">
                  <c:v>60.46</c:v>
                </c:pt>
                <c:pt idx="5">
                  <c:v>60.42</c:v>
                </c:pt>
                <c:pt idx="6">
                  <c:v>60.645000000000003</c:v>
                </c:pt>
                <c:pt idx="7">
                  <c:v>60.639000000000003</c:v>
                </c:pt>
                <c:pt idx="8">
                  <c:v>61.153000000000006</c:v>
                </c:pt>
                <c:pt idx="9">
                  <c:v>61.423000000000002</c:v>
                </c:pt>
                <c:pt idx="10">
                  <c:v>60.741</c:v>
                </c:pt>
                <c:pt idx="11">
                  <c:v>60.75</c:v>
                </c:pt>
                <c:pt idx="12">
                  <c:v>60.653000000000006</c:v>
                </c:pt>
                <c:pt idx="13">
                  <c:v>60.948999999999998</c:v>
                </c:pt>
                <c:pt idx="14">
                  <c:v>60.823</c:v>
                </c:pt>
                <c:pt idx="15">
                  <c:v>60.67</c:v>
                </c:pt>
                <c:pt idx="16">
                  <c:v>60.542000000000002</c:v>
                </c:pt>
                <c:pt idx="17">
                  <c:v>60.597999999999999</c:v>
                </c:pt>
                <c:pt idx="18">
                  <c:v>60.532000000000004</c:v>
                </c:pt>
                <c:pt idx="19">
                  <c:v>60.375</c:v>
                </c:pt>
                <c:pt idx="20">
                  <c:v>60.42</c:v>
                </c:pt>
                <c:pt idx="21">
                  <c:v>60.395000000000003</c:v>
                </c:pt>
                <c:pt idx="22">
                  <c:v>60.623000000000005</c:v>
                </c:pt>
                <c:pt idx="23">
                  <c:v>60.603999999999999</c:v>
                </c:pt>
                <c:pt idx="24">
                  <c:v>60.42</c:v>
                </c:pt>
                <c:pt idx="25">
                  <c:v>60.725000000000001</c:v>
                </c:pt>
                <c:pt idx="26">
                  <c:v>60.743000000000002</c:v>
                </c:pt>
                <c:pt idx="27">
                  <c:v>60.573</c:v>
                </c:pt>
                <c:pt idx="28">
                  <c:v>60.623000000000005</c:v>
                </c:pt>
                <c:pt idx="29">
                  <c:v>60.492000000000004</c:v>
                </c:pt>
                <c:pt idx="30">
                  <c:v>60.413000000000004</c:v>
                </c:pt>
                <c:pt idx="31">
                  <c:v>60.423999999999999</c:v>
                </c:pt>
                <c:pt idx="32">
                  <c:v>60.411000000000001</c:v>
                </c:pt>
                <c:pt idx="33">
                  <c:v>60.167000000000002</c:v>
                </c:pt>
                <c:pt idx="34">
                  <c:v>60.216000000000001</c:v>
                </c:pt>
                <c:pt idx="35">
                  <c:v>60.11</c:v>
                </c:pt>
                <c:pt idx="36">
                  <c:v>60.028000000000006</c:v>
                </c:pt>
                <c:pt idx="37">
                  <c:v>59.944000000000003</c:v>
                </c:pt>
                <c:pt idx="38">
                  <c:v>59.993000000000002</c:v>
                </c:pt>
                <c:pt idx="39">
                  <c:v>60.143000000000001</c:v>
                </c:pt>
                <c:pt idx="40">
                  <c:v>60.308999999999997</c:v>
                </c:pt>
                <c:pt idx="41">
                  <c:v>60.364000000000004</c:v>
                </c:pt>
                <c:pt idx="42">
                  <c:v>60.387</c:v>
                </c:pt>
                <c:pt idx="43">
                  <c:v>60.413000000000004</c:v>
                </c:pt>
                <c:pt idx="44">
                  <c:v>60.410000000000004</c:v>
                </c:pt>
                <c:pt idx="45">
                  <c:v>60.410000000000004</c:v>
                </c:pt>
                <c:pt idx="46">
                  <c:v>60.581000000000003</c:v>
                </c:pt>
                <c:pt idx="47">
                  <c:v>60.457999999999998</c:v>
                </c:pt>
                <c:pt idx="48">
                  <c:v>60.301000000000002</c:v>
                </c:pt>
                <c:pt idx="49">
                  <c:v>60.433</c:v>
                </c:pt>
                <c:pt idx="50">
                  <c:v>60.513000000000005</c:v>
                </c:pt>
                <c:pt idx="51">
                  <c:v>60.420999999999999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'2014年全井戸集計表'!$AJ$3:$AJ$54</c:f>
              <c:numCache>
                <c:formatCode>0.000_ </c:formatCode>
                <c:ptCount val="52"/>
                <c:pt idx="0">
                  <c:v>54.724999999999994</c:v>
                </c:pt>
                <c:pt idx="1">
                  <c:v>55.01</c:v>
                </c:pt>
                <c:pt idx="2">
                  <c:v>54.759</c:v>
                </c:pt>
                <c:pt idx="3">
                  <c:v>55.016999999999996</c:v>
                </c:pt>
                <c:pt idx="4">
                  <c:v>54.808999999999997</c:v>
                </c:pt>
                <c:pt idx="5">
                  <c:v>54.744</c:v>
                </c:pt>
                <c:pt idx="6">
                  <c:v>54.860999999999997</c:v>
                </c:pt>
                <c:pt idx="7">
                  <c:v>54.753</c:v>
                </c:pt>
                <c:pt idx="8">
                  <c:v>55.084000000000003</c:v>
                </c:pt>
                <c:pt idx="9">
                  <c:v>54.988</c:v>
                </c:pt>
                <c:pt idx="10">
                  <c:v>55.113999999999997</c:v>
                </c:pt>
                <c:pt idx="11">
                  <c:v>55.05</c:v>
                </c:pt>
                <c:pt idx="12">
                  <c:v>54.944000000000003</c:v>
                </c:pt>
                <c:pt idx="13">
                  <c:v>54.900999999999996</c:v>
                </c:pt>
                <c:pt idx="14">
                  <c:v>54.781999999999996</c:v>
                </c:pt>
                <c:pt idx="15">
                  <c:v>55.045999999999999</c:v>
                </c:pt>
                <c:pt idx="16">
                  <c:v>54.927</c:v>
                </c:pt>
                <c:pt idx="17">
                  <c:v>55.305</c:v>
                </c:pt>
                <c:pt idx="18">
                  <c:v>55.195999999999998</c:v>
                </c:pt>
                <c:pt idx="19">
                  <c:v>54.757999999999996</c:v>
                </c:pt>
                <c:pt idx="20">
                  <c:v>54.781999999999996</c:v>
                </c:pt>
                <c:pt idx="21">
                  <c:v>54.721999999999994</c:v>
                </c:pt>
                <c:pt idx="22">
                  <c:v>54.760999999999996</c:v>
                </c:pt>
                <c:pt idx="23">
                  <c:v>54.760999999999996</c:v>
                </c:pt>
                <c:pt idx="24">
                  <c:v>54.741999999999997</c:v>
                </c:pt>
                <c:pt idx="25">
                  <c:v>55.013999999999996</c:v>
                </c:pt>
                <c:pt idx="26">
                  <c:v>54.971999999999994</c:v>
                </c:pt>
                <c:pt idx="27">
                  <c:v>54.917000000000002</c:v>
                </c:pt>
                <c:pt idx="28">
                  <c:v>54.834000000000003</c:v>
                </c:pt>
                <c:pt idx="29">
                  <c:v>54.846999999999994</c:v>
                </c:pt>
                <c:pt idx="30">
                  <c:v>54.789000000000001</c:v>
                </c:pt>
                <c:pt idx="31">
                  <c:v>54.771000000000001</c:v>
                </c:pt>
                <c:pt idx="32">
                  <c:v>54.692999999999998</c:v>
                </c:pt>
                <c:pt idx="33">
                  <c:v>54.653999999999996</c:v>
                </c:pt>
                <c:pt idx="34">
                  <c:v>54.588999999999999</c:v>
                </c:pt>
                <c:pt idx="35">
                  <c:v>54.542999999999999</c:v>
                </c:pt>
                <c:pt idx="36">
                  <c:v>54.515000000000001</c:v>
                </c:pt>
                <c:pt idx="37">
                  <c:v>54.482999999999997</c:v>
                </c:pt>
                <c:pt idx="38">
                  <c:v>54.465999999999994</c:v>
                </c:pt>
                <c:pt idx="39">
                  <c:v>54.697000000000003</c:v>
                </c:pt>
                <c:pt idx="40">
                  <c:v>54.498999999999995</c:v>
                </c:pt>
                <c:pt idx="41">
                  <c:v>54.560999999999993</c:v>
                </c:pt>
                <c:pt idx="42">
                  <c:v>54.610999999999997</c:v>
                </c:pt>
                <c:pt idx="43">
                  <c:v>54.661000000000001</c:v>
                </c:pt>
                <c:pt idx="44">
                  <c:v>54.679000000000002</c:v>
                </c:pt>
                <c:pt idx="45">
                  <c:v>54.679000000000002</c:v>
                </c:pt>
                <c:pt idx="46">
                  <c:v>54.388999999999996</c:v>
                </c:pt>
                <c:pt idx="47">
                  <c:v>54.686999999999998</c:v>
                </c:pt>
                <c:pt idx="48">
                  <c:v>54.685999999999993</c:v>
                </c:pt>
                <c:pt idx="49">
                  <c:v>54.54</c:v>
                </c:pt>
                <c:pt idx="50">
                  <c:v>54.730999999999995</c:v>
                </c:pt>
                <c:pt idx="51">
                  <c:v>54.786000000000001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'2014年全井戸集計表'!$AK$3:$AK$54</c:f>
              <c:numCache>
                <c:formatCode>0.000_ </c:formatCode>
                <c:ptCount val="52"/>
                <c:pt idx="0">
                  <c:v>51.418999999999997</c:v>
                </c:pt>
                <c:pt idx="1">
                  <c:v>51.48899999999999</c:v>
                </c:pt>
                <c:pt idx="2">
                  <c:v>51.501999999999995</c:v>
                </c:pt>
                <c:pt idx="3">
                  <c:v>51.614999999999995</c:v>
                </c:pt>
                <c:pt idx="4">
                  <c:v>51.466999999999999</c:v>
                </c:pt>
                <c:pt idx="5">
                  <c:v>51.588999999999999</c:v>
                </c:pt>
                <c:pt idx="6">
                  <c:v>51.594999999999999</c:v>
                </c:pt>
                <c:pt idx="7">
                  <c:v>51.808999999999997</c:v>
                </c:pt>
                <c:pt idx="8">
                  <c:v>51.536999999999992</c:v>
                </c:pt>
                <c:pt idx="9">
                  <c:v>51.994</c:v>
                </c:pt>
                <c:pt idx="10">
                  <c:v>51.438999999999993</c:v>
                </c:pt>
                <c:pt idx="11">
                  <c:v>51.521999999999991</c:v>
                </c:pt>
                <c:pt idx="12">
                  <c:v>51.432999999999993</c:v>
                </c:pt>
                <c:pt idx="13">
                  <c:v>51.282999999999994</c:v>
                </c:pt>
                <c:pt idx="14">
                  <c:v>51.091999999999999</c:v>
                </c:pt>
                <c:pt idx="15">
                  <c:v>51.441999999999993</c:v>
                </c:pt>
                <c:pt idx="16">
                  <c:v>51.35799999999999</c:v>
                </c:pt>
                <c:pt idx="17">
                  <c:v>51.60499999999999</c:v>
                </c:pt>
                <c:pt idx="18">
                  <c:v>51.563999999999993</c:v>
                </c:pt>
                <c:pt idx="19">
                  <c:v>51.35199999999999</c:v>
                </c:pt>
                <c:pt idx="20">
                  <c:v>51.436999999999998</c:v>
                </c:pt>
                <c:pt idx="21">
                  <c:v>51.379999999999995</c:v>
                </c:pt>
                <c:pt idx="22">
                  <c:v>51.444999999999993</c:v>
                </c:pt>
                <c:pt idx="23">
                  <c:v>51.515999999999991</c:v>
                </c:pt>
                <c:pt idx="24">
                  <c:v>51.420999999999992</c:v>
                </c:pt>
                <c:pt idx="25">
                  <c:v>51.438999999999993</c:v>
                </c:pt>
                <c:pt idx="26">
                  <c:v>51.492999999999995</c:v>
                </c:pt>
                <c:pt idx="27">
                  <c:v>51.394999999999996</c:v>
                </c:pt>
                <c:pt idx="28">
                  <c:v>51.373999999999995</c:v>
                </c:pt>
                <c:pt idx="29">
                  <c:v>51.36</c:v>
                </c:pt>
                <c:pt idx="30">
                  <c:v>51.392999999999994</c:v>
                </c:pt>
                <c:pt idx="31">
                  <c:v>51.411999999999992</c:v>
                </c:pt>
                <c:pt idx="32">
                  <c:v>51.392999999999994</c:v>
                </c:pt>
                <c:pt idx="33">
                  <c:v>51.224999999999994</c:v>
                </c:pt>
                <c:pt idx="34">
                  <c:v>51.292999999999992</c:v>
                </c:pt>
                <c:pt idx="35">
                  <c:v>51.383999999999993</c:v>
                </c:pt>
                <c:pt idx="36">
                  <c:v>51.385999999999996</c:v>
                </c:pt>
                <c:pt idx="37">
                  <c:v>51.375999999999991</c:v>
                </c:pt>
                <c:pt idx="38">
                  <c:v>51.364999999999995</c:v>
                </c:pt>
                <c:pt idx="39">
                  <c:v>51.632999999999996</c:v>
                </c:pt>
                <c:pt idx="40">
                  <c:v>51.417999999999992</c:v>
                </c:pt>
                <c:pt idx="41">
                  <c:v>51.453999999999994</c:v>
                </c:pt>
                <c:pt idx="42">
                  <c:v>51.435999999999993</c:v>
                </c:pt>
                <c:pt idx="43">
                  <c:v>51.420999999999992</c:v>
                </c:pt>
                <c:pt idx="44">
                  <c:v>51.437999999999995</c:v>
                </c:pt>
                <c:pt idx="45">
                  <c:v>51.437999999999995</c:v>
                </c:pt>
                <c:pt idx="46">
                  <c:v>51.34899999999999</c:v>
                </c:pt>
                <c:pt idx="47">
                  <c:v>51.433999999999997</c:v>
                </c:pt>
                <c:pt idx="48">
                  <c:v>51.472999999999999</c:v>
                </c:pt>
                <c:pt idx="49">
                  <c:v>51.516999999999996</c:v>
                </c:pt>
                <c:pt idx="50">
                  <c:v>41.480999999999995</c:v>
                </c:pt>
                <c:pt idx="51">
                  <c:v>51.418999999999997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'2014年全井戸集計表'!$AL$3:$AL$54</c:f>
              <c:numCache>
                <c:formatCode>0.000_ </c:formatCode>
                <c:ptCount val="52"/>
                <c:pt idx="0">
                  <c:v>52.144000000000005</c:v>
                </c:pt>
                <c:pt idx="1">
                  <c:v>51.38</c:v>
                </c:pt>
                <c:pt idx="2">
                  <c:v>51.438000000000002</c:v>
                </c:pt>
                <c:pt idx="3">
                  <c:v>51.2</c:v>
                </c:pt>
                <c:pt idx="4">
                  <c:v>51.168000000000006</c:v>
                </c:pt>
                <c:pt idx="5">
                  <c:v>51.704000000000008</c:v>
                </c:pt>
                <c:pt idx="6">
                  <c:v>52.641000000000005</c:v>
                </c:pt>
                <c:pt idx="7">
                  <c:v>52.506</c:v>
                </c:pt>
                <c:pt idx="8">
                  <c:v>51.808000000000007</c:v>
                </c:pt>
                <c:pt idx="9">
                  <c:v>51.162000000000006</c:v>
                </c:pt>
                <c:pt idx="10">
                  <c:v>51.624000000000002</c:v>
                </c:pt>
                <c:pt idx="11">
                  <c:v>51.454000000000008</c:v>
                </c:pt>
                <c:pt idx="12">
                  <c:v>51.291000000000004</c:v>
                </c:pt>
                <c:pt idx="13">
                  <c:v>50.960999999999999</c:v>
                </c:pt>
                <c:pt idx="14">
                  <c:v>50.622</c:v>
                </c:pt>
                <c:pt idx="15">
                  <c:v>50.535000000000004</c:v>
                </c:pt>
                <c:pt idx="16">
                  <c:v>50.504000000000005</c:v>
                </c:pt>
                <c:pt idx="17">
                  <c:v>50.588000000000008</c:v>
                </c:pt>
                <c:pt idx="18">
                  <c:v>50.588000000000008</c:v>
                </c:pt>
                <c:pt idx="19">
                  <c:v>50.398000000000003</c:v>
                </c:pt>
                <c:pt idx="20">
                  <c:v>50.493000000000002</c:v>
                </c:pt>
                <c:pt idx="21">
                  <c:v>50.49</c:v>
                </c:pt>
                <c:pt idx="22">
                  <c:v>50.938000000000002</c:v>
                </c:pt>
                <c:pt idx="23">
                  <c:v>50.915000000000006</c:v>
                </c:pt>
                <c:pt idx="24">
                  <c:v>50.884</c:v>
                </c:pt>
                <c:pt idx="25">
                  <c:v>50.738</c:v>
                </c:pt>
                <c:pt idx="26">
                  <c:v>50.803000000000004</c:v>
                </c:pt>
                <c:pt idx="27">
                  <c:v>50.600999999999999</c:v>
                </c:pt>
                <c:pt idx="28">
                  <c:v>50.550000000000004</c:v>
                </c:pt>
                <c:pt idx="29">
                  <c:v>50.578000000000003</c:v>
                </c:pt>
                <c:pt idx="30">
                  <c:v>50.561000000000007</c:v>
                </c:pt>
                <c:pt idx="31">
                  <c:v>50.570999999999998</c:v>
                </c:pt>
                <c:pt idx="32">
                  <c:v>50.502000000000002</c:v>
                </c:pt>
                <c:pt idx="33">
                  <c:v>50.481000000000002</c:v>
                </c:pt>
                <c:pt idx="34">
                  <c:v>50.553000000000004</c:v>
                </c:pt>
                <c:pt idx="35">
                  <c:v>50.615000000000002</c:v>
                </c:pt>
                <c:pt idx="36">
                  <c:v>50.791000000000004</c:v>
                </c:pt>
                <c:pt idx="37">
                  <c:v>50.782000000000004</c:v>
                </c:pt>
                <c:pt idx="38">
                  <c:v>50.741</c:v>
                </c:pt>
                <c:pt idx="39">
                  <c:v>51.063000000000002</c:v>
                </c:pt>
                <c:pt idx="40">
                  <c:v>51.094000000000008</c:v>
                </c:pt>
                <c:pt idx="41">
                  <c:v>51.102000000000004</c:v>
                </c:pt>
                <c:pt idx="42">
                  <c:v>51.249000000000002</c:v>
                </c:pt>
                <c:pt idx="43">
                  <c:v>51.222000000000001</c:v>
                </c:pt>
                <c:pt idx="44">
                  <c:v>51.178000000000004</c:v>
                </c:pt>
                <c:pt idx="45">
                  <c:v>51.159000000000006</c:v>
                </c:pt>
                <c:pt idx="46">
                  <c:v>50.944000000000003</c:v>
                </c:pt>
                <c:pt idx="47">
                  <c:v>51.019000000000005</c:v>
                </c:pt>
                <c:pt idx="48">
                  <c:v>50.986000000000004</c:v>
                </c:pt>
                <c:pt idx="49">
                  <c:v>50.989000000000004</c:v>
                </c:pt>
                <c:pt idx="50">
                  <c:v>51.312000000000005</c:v>
                </c:pt>
                <c:pt idx="51">
                  <c:v>51.400000000000006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97168"/>
        <c:axId val="492697560"/>
      </c:lineChart>
      <c:catAx>
        <c:axId val="49269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697560"/>
        <c:crosses val="autoZero"/>
        <c:auto val="1"/>
        <c:lblAlgn val="ctr"/>
        <c:lblOffset val="100"/>
        <c:noMultiLvlLbl val="0"/>
      </c:catAx>
      <c:valAx>
        <c:axId val="492697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2697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'2014年全井戸集計表'!$AM$3:$AM$54</c:f>
              <c:numCache>
                <c:formatCode>0.000_ </c:formatCode>
                <c:ptCount val="52"/>
                <c:pt idx="0">
                  <c:v>72.817000000000007</c:v>
                </c:pt>
                <c:pt idx="1">
                  <c:v>72.611999999999995</c:v>
                </c:pt>
                <c:pt idx="2">
                  <c:v>72.707999999999998</c:v>
                </c:pt>
                <c:pt idx="3">
                  <c:v>73.212000000000003</c:v>
                </c:pt>
                <c:pt idx="4">
                  <c:v>72.615000000000009</c:v>
                </c:pt>
                <c:pt idx="5">
                  <c:v>72.676000000000002</c:v>
                </c:pt>
                <c:pt idx="6">
                  <c:v>72.504999999999995</c:v>
                </c:pt>
                <c:pt idx="7">
                  <c:v>72.59</c:v>
                </c:pt>
                <c:pt idx="8">
                  <c:v>73.076999999999998</c:v>
                </c:pt>
                <c:pt idx="9">
                  <c:v>73.417000000000002</c:v>
                </c:pt>
                <c:pt idx="10">
                  <c:v>73.135999999999996</c:v>
                </c:pt>
                <c:pt idx="11">
                  <c:v>73.204999999999998</c:v>
                </c:pt>
                <c:pt idx="12">
                  <c:v>73.106999999999999</c:v>
                </c:pt>
                <c:pt idx="13">
                  <c:v>73.466999999999999</c:v>
                </c:pt>
                <c:pt idx="14">
                  <c:v>73.546999999999997</c:v>
                </c:pt>
                <c:pt idx="15">
                  <c:v>73.174999999999997</c:v>
                </c:pt>
                <c:pt idx="16">
                  <c:v>73.069000000000003</c:v>
                </c:pt>
                <c:pt idx="17">
                  <c:v>73.215000000000003</c:v>
                </c:pt>
                <c:pt idx="18">
                  <c:v>73.418000000000006</c:v>
                </c:pt>
                <c:pt idx="19">
                  <c:v>73.040999999999997</c:v>
                </c:pt>
                <c:pt idx="20">
                  <c:v>72.978999999999999</c:v>
                </c:pt>
                <c:pt idx="21">
                  <c:v>72.932000000000002</c:v>
                </c:pt>
                <c:pt idx="22">
                  <c:v>73.042000000000002</c:v>
                </c:pt>
                <c:pt idx="23">
                  <c:v>72.983000000000004</c:v>
                </c:pt>
                <c:pt idx="24">
                  <c:v>73.236000000000004</c:v>
                </c:pt>
                <c:pt idx="25">
                  <c:v>73.194000000000003</c:v>
                </c:pt>
                <c:pt idx="26">
                  <c:v>73.311999999999998</c:v>
                </c:pt>
                <c:pt idx="27">
                  <c:v>73.198000000000008</c:v>
                </c:pt>
                <c:pt idx="28">
                  <c:v>74.123999999999995</c:v>
                </c:pt>
                <c:pt idx="29">
                  <c:v>73.986999999999995</c:v>
                </c:pt>
                <c:pt idx="30">
                  <c:v>72.954999999999998</c:v>
                </c:pt>
                <c:pt idx="31">
                  <c:v>72.897999999999996</c:v>
                </c:pt>
                <c:pt idx="32">
                  <c:v>72.978000000000009</c:v>
                </c:pt>
                <c:pt idx="33">
                  <c:v>72.808999999999997</c:v>
                </c:pt>
                <c:pt idx="34">
                  <c:v>72.865000000000009</c:v>
                </c:pt>
                <c:pt idx="35">
                  <c:v>72.692999999999998</c:v>
                </c:pt>
                <c:pt idx="36">
                  <c:v>72.638999999999996</c:v>
                </c:pt>
                <c:pt idx="37">
                  <c:v>72.582000000000008</c:v>
                </c:pt>
                <c:pt idx="38">
                  <c:v>72.531999999999996</c:v>
                </c:pt>
                <c:pt idx="39">
                  <c:v>72.957999999999998</c:v>
                </c:pt>
                <c:pt idx="40">
                  <c:v>72.427000000000007</c:v>
                </c:pt>
                <c:pt idx="41">
                  <c:v>72.379000000000005</c:v>
                </c:pt>
                <c:pt idx="42">
                  <c:v>72.292000000000002</c:v>
                </c:pt>
                <c:pt idx="43">
                  <c:v>72.25</c:v>
                </c:pt>
                <c:pt idx="44">
                  <c:v>72.224999999999994</c:v>
                </c:pt>
                <c:pt idx="45">
                  <c:v>72.224999999999994</c:v>
                </c:pt>
                <c:pt idx="46">
                  <c:v>72.153000000000006</c:v>
                </c:pt>
                <c:pt idx="47">
                  <c:v>72.167000000000002</c:v>
                </c:pt>
                <c:pt idx="48">
                  <c:v>72.14</c:v>
                </c:pt>
                <c:pt idx="49">
                  <c:v>72.144000000000005</c:v>
                </c:pt>
                <c:pt idx="50">
                  <c:v>72.091999999999999</c:v>
                </c:pt>
                <c:pt idx="51">
                  <c:v>72.185000000000002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'2014年全井戸集計表'!$AN$3:$AN$54</c:f>
              <c:numCache>
                <c:formatCode>0.000_ </c:formatCode>
                <c:ptCount val="52"/>
                <c:pt idx="0">
                  <c:v>70.201999999999998</c:v>
                </c:pt>
                <c:pt idx="1">
                  <c:v>70.400999999999996</c:v>
                </c:pt>
                <c:pt idx="2">
                  <c:v>70.231999999999999</c:v>
                </c:pt>
                <c:pt idx="3">
                  <c:v>70.411000000000001</c:v>
                </c:pt>
                <c:pt idx="4">
                  <c:v>70.218999999999994</c:v>
                </c:pt>
                <c:pt idx="5">
                  <c:v>70.575999999999993</c:v>
                </c:pt>
                <c:pt idx="6">
                  <c:v>70.457999999999998</c:v>
                </c:pt>
                <c:pt idx="7">
                  <c:v>70.667000000000002</c:v>
                </c:pt>
                <c:pt idx="8">
                  <c:v>70.408999999999992</c:v>
                </c:pt>
                <c:pt idx="9">
                  <c:v>71.004000000000005</c:v>
                </c:pt>
                <c:pt idx="10">
                  <c:v>70.448999999999998</c:v>
                </c:pt>
                <c:pt idx="11">
                  <c:v>70.546999999999997</c:v>
                </c:pt>
                <c:pt idx="12">
                  <c:v>70.418999999999997</c:v>
                </c:pt>
                <c:pt idx="13">
                  <c:v>70.703999999999994</c:v>
                </c:pt>
                <c:pt idx="14">
                  <c:v>70.617000000000004</c:v>
                </c:pt>
                <c:pt idx="15">
                  <c:v>70.468000000000004</c:v>
                </c:pt>
                <c:pt idx="16">
                  <c:v>70.432999999999993</c:v>
                </c:pt>
                <c:pt idx="17">
                  <c:v>70.370999999999995</c:v>
                </c:pt>
                <c:pt idx="18">
                  <c:v>70.460999999999999</c:v>
                </c:pt>
                <c:pt idx="19">
                  <c:v>70.337999999999994</c:v>
                </c:pt>
                <c:pt idx="20">
                  <c:v>70.331000000000003</c:v>
                </c:pt>
                <c:pt idx="21">
                  <c:v>70.289000000000001</c:v>
                </c:pt>
                <c:pt idx="22">
                  <c:v>70.513000000000005</c:v>
                </c:pt>
                <c:pt idx="23">
                  <c:v>70.783999999999992</c:v>
                </c:pt>
                <c:pt idx="24">
                  <c:v>71.132999999999996</c:v>
                </c:pt>
                <c:pt idx="25">
                  <c:v>70.58</c:v>
                </c:pt>
                <c:pt idx="26">
                  <c:v>68.605000000000004</c:v>
                </c:pt>
                <c:pt idx="27">
                  <c:v>70.521000000000001</c:v>
                </c:pt>
                <c:pt idx="28">
                  <c:v>70.596999999999994</c:v>
                </c:pt>
                <c:pt idx="29">
                  <c:v>70.557999999999993</c:v>
                </c:pt>
                <c:pt idx="30">
                  <c:v>70.402000000000001</c:v>
                </c:pt>
                <c:pt idx="31">
                  <c:v>70.396000000000001</c:v>
                </c:pt>
                <c:pt idx="32">
                  <c:v>70.277000000000001</c:v>
                </c:pt>
                <c:pt idx="33">
                  <c:v>70.305999999999997</c:v>
                </c:pt>
                <c:pt idx="34">
                  <c:v>70.301000000000002</c:v>
                </c:pt>
                <c:pt idx="35">
                  <c:v>70.248999999999995</c:v>
                </c:pt>
                <c:pt idx="36">
                  <c:v>70.204999999999998</c:v>
                </c:pt>
                <c:pt idx="37">
                  <c:v>70.194000000000003</c:v>
                </c:pt>
                <c:pt idx="38">
                  <c:v>70.203999999999994</c:v>
                </c:pt>
                <c:pt idx="39">
                  <c:v>70.268000000000001</c:v>
                </c:pt>
                <c:pt idx="40">
                  <c:v>70.254000000000005</c:v>
                </c:pt>
                <c:pt idx="41">
                  <c:v>70.290999999999997</c:v>
                </c:pt>
                <c:pt idx="42">
                  <c:v>70.311000000000007</c:v>
                </c:pt>
                <c:pt idx="43">
                  <c:v>70.283999999999992</c:v>
                </c:pt>
                <c:pt idx="44">
                  <c:v>70.286000000000001</c:v>
                </c:pt>
                <c:pt idx="45">
                  <c:v>70.286000000000001</c:v>
                </c:pt>
                <c:pt idx="46">
                  <c:v>70.408999999999992</c:v>
                </c:pt>
                <c:pt idx="47">
                  <c:v>70.244</c:v>
                </c:pt>
                <c:pt idx="48">
                  <c:v>70.195999999999998</c:v>
                </c:pt>
                <c:pt idx="49">
                  <c:v>70.085999999999999</c:v>
                </c:pt>
                <c:pt idx="50">
                  <c:v>70.376999999999995</c:v>
                </c:pt>
                <c:pt idx="51">
                  <c:v>70.405000000000001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'2014年全井戸集計表'!$AO$3:$AO$54</c:f>
              <c:numCache>
                <c:formatCode>0.000_ </c:formatCode>
                <c:ptCount val="52"/>
                <c:pt idx="0">
                  <c:v>60.188000000000002</c:v>
                </c:pt>
                <c:pt idx="1">
                  <c:v>60.768000000000001</c:v>
                </c:pt>
                <c:pt idx="2">
                  <c:v>60.629999999999995</c:v>
                </c:pt>
                <c:pt idx="3">
                  <c:v>60.656999999999996</c:v>
                </c:pt>
                <c:pt idx="4">
                  <c:v>60.253999999999998</c:v>
                </c:pt>
                <c:pt idx="5">
                  <c:v>60.42</c:v>
                </c:pt>
                <c:pt idx="6">
                  <c:v>60.2</c:v>
                </c:pt>
                <c:pt idx="7">
                  <c:v>60.603999999999999</c:v>
                </c:pt>
                <c:pt idx="8">
                  <c:v>60.222999999999999</c:v>
                </c:pt>
                <c:pt idx="9">
                  <c:v>60.537999999999997</c:v>
                </c:pt>
                <c:pt idx="10">
                  <c:v>60.108999999999995</c:v>
                </c:pt>
                <c:pt idx="11">
                  <c:v>60.223999999999997</c:v>
                </c:pt>
                <c:pt idx="12">
                  <c:v>60.092999999999996</c:v>
                </c:pt>
                <c:pt idx="13">
                  <c:v>60.197000000000003</c:v>
                </c:pt>
                <c:pt idx="14">
                  <c:v>60.397999999999996</c:v>
                </c:pt>
                <c:pt idx="15">
                  <c:v>60.072000000000003</c:v>
                </c:pt>
                <c:pt idx="16">
                  <c:v>59.971999999999994</c:v>
                </c:pt>
                <c:pt idx="17">
                  <c:v>60.262</c:v>
                </c:pt>
                <c:pt idx="18">
                  <c:v>60.055999999999997</c:v>
                </c:pt>
                <c:pt idx="19">
                  <c:v>60.033000000000001</c:v>
                </c:pt>
                <c:pt idx="20">
                  <c:v>60.107999999999997</c:v>
                </c:pt>
                <c:pt idx="21">
                  <c:v>60.028999999999996</c:v>
                </c:pt>
                <c:pt idx="22">
                  <c:v>60.045999999999999</c:v>
                </c:pt>
                <c:pt idx="23">
                  <c:v>60.165999999999997</c:v>
                </c:pt>
                <c:pt idx="24">
                  <c:v>60.378999999999998</c:v>
                </c:pt>
                <c:pt idx="25">
                  <c:v>60.128999999999998</c:v>
                </c:pt>
                <c:pt idx="26">
                  <c:v>60.852999999999994</c:v>
                </c:pt>
                <c:pt idx="27">
                  <c:v>60.113999999999997</c:v>
                </c:pt>
                <c:pt idx="28">
                  <c:v>60.188999999999993</c:v>
                </c:pt>
                <c:pt idx="29">
                  <c:v>60.253</c:v>
                </c:pt>
                <c:pt idx="30">
                  <c:v>60.129999999999995</c:v>
                </c:pt>
                <c:pt idx="31">
                  <c:v>60.182000000000002</c:v>
                </c:pt>
                <c:pt idx="32">
                  <c:v>60.205999999999996</c:v>
                </c:pt>
                <c:pt idx="33">
                  <c:v>60.084999999999994</c:v>
                </c:pt>
                <c:pt idx="34">
                  <c:v>60.143999999999998</c:v>
                </c:pt>
                <c:pt idx="35">
                  <c:v>60.073999999999998</c:v>
                </c:pt>
                <c:pt idx="36">
                  <c:v>60.051000000000002</c:v>
                </c:pt>
                <c:pt idx="37">
                  <c:v>60.073999999999998</c:v>
                </c:pt>
                <c:pt idx="38">
                  <c:v>60.083999999999996</c:v>
                </c:pt>
                <c:pt idx="39">
                  <c:v>60.29</c:v>
                </c:pt>
                <c:pt idx="40">
                  <c:v>60.164999999999999</c:v>
                </c:pt>
                <c:pt idx="41">
                  <c:v>60.226999999999997</c:v>
                </c:pt>
                <c:pt idx="42">
                  <c:v>60.256999999999998</c:v>
                </c:pt>
                <c:pt idx="43">
                  <c:v>60.174999999999997</c:v>
                </c:pt>
                <c:pt idx="44">
                  <c:v>60.208999999999996</c:v>
                </c:pt>
                <c:pt idx="45">
                  <c:v>60.208999999999996</c:v>
                </c:pt>
                <c:pt idx="46">
                  <c:v>60.29</c:v>
                </c:pt>
                <c:pt idx="47">
                  <c:v>60.262</c:v>
                </c:pt>
                <c:pt idx="48">
                  <c:v>60.123999999999995</c:v>
                </c:pt>
                <c:pt idx="49">
                  <c:v>60.256</c:v>
                </c:pt>
                <c:pt idx="50">
                  <c:v>60.228999999999999</c:v>
                </c:pt>
                <c:pt idx="51">
                  <c:v>60.287999999999997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'2014年全井戸集計表'!$AP$3:$AP$54</c:f>
              <c:numCache>
                <c:formatCode>0.000_ </c:formatCode>
                <c:ptCount val="52"/>
                <c:pt idx="0">
                  <c:v>56.325000000000003</c:v>
                </c:pt>
                <c:pt idx="1">
                  <c:v>55.319000000000003</c:v>
                </c:pt>
                <c:pt idx="2">
                  <c:v>55.204999999999998</c:v>
                </c:pt>
                <c:pt idx="3">
                  <c:v>54.338999999999999</c:v>
                </c:pt>
                <c:pt idx="4">
                  <c:v>54.138999999999996</c:v>
                </c:pt>
                <c:pt idx="5">
                  <c:v>55.489000000000004</c:v>
                </c:pt>
                <c:pt idx="6">
                  <c:v>57.06</c:v>
                </c:pt>
                <c:pt idx="7">
                  <c:v>57.670999999999999</c:v>
                </c:pt>
                <c:pt idx="8">
                  <c:v>55.177</c:v>
                </c:pt>
                <c:pt idx="9">
                  <c:v>56.64</c:v>
                </c:pt>
                <c:pt idx="10">
                  <c:v>54.828000000000003</c:v>
                </c:pt>
                <c:pt idx="11">
                  <c:v>55.524999999999999</c:v>
                </c:pt>
                <c:pt idx="12">
                  <c:v>54.238</c:v>
                </c:pt>
                <c:pt idx="13">
                  <c:v>53.646999999999998</c:v>
                </c:pt>
                <c:pt idx="14">
                  <c:v>53.132999999999996</c:v>
                </c:pt>
                <c:pt idx="15">
                  <c:v>52.863999999999997</c:v>
                </c:pt>
                <c:pt idx="16">
                  <c:v>52.752000000000002</c:v>
                </c:pt>
                <c:pt idx="17">
                  <c:v>52.625</c:v>
                </c:pt>
                <c:pt idx="18">
                  <c:v>52.881</c:v>
                </c:pt>
                <c:pt idx="19">
                  <c:v>52.622999999999998</c:v>
                </c:pt>
                <c:pt idx="20">
                  <c:v>52.838999999999999</c:v>
                </c:pt>
                <c:pt idx="21">
                  <c:v>52.981999999999999</c:v>
                </c:pt>
                <c:pt idx="22">
                  <c:v>54.079000000000001</c:v>
                </c:pt>
                <c:pt idx="23">
                  <c:v>53.988</c:v>
                </c:pt>
                <c:pt idx="24">
                  <c:v>53.47</c:v>
                </c:pt>
                <c:pt idx="25">
                  <c:v>53.652999999999999</c:v>
                </c:pt>
                <c:pt idx="26">
                  <c:v>53.477999999999994</c:v>
                </c:pt>
                <c:pt idx="27">
                  <c:v>53.191000000000003</c:v>
                </c:pt>
                <c:pt idx="28">
                  <c:v>53.1</c:v>
                </c:pt>
                <c:pt idx="29">
                  <c:v>53.006999999999998</c:v>
                </c:pt>
                <c:pt idx="30">
                  <c:v>52.874000000000002</c:v>
                </c:pt>
                <c:pt idx="31">
                  <c:v>52.817</c:v>
                </c:pt>
                <c:pt idx="32">
                  <c:v>52.341999999999999</c:v>
                </c:pt>
                <c:pt idx="33">
                  <c:v>52.695</c:v>
                </c:pt>
                <c:pt idx="34">
                  <c:v>52.89</c:v>
                </c:pt>
                <c:pt idx="35">
                  <c:v>53.1</c:v>
                </c:pt>
                <c:pt idx="36">
                  <c:v>53.769999999999996</c:v>
                </c:pt>
                <c:pt idx="37">
                  <c:v>53.673000000000002</c:v>
                </c:pt>
                <c:pt idx="38">
                  <c:v>53.533999999999999</c:v>
                </c:pt>
                <c:pt idx="39">
                  <c:v>54.403999999999996</c:v>
                </c:pt>
                <c:pt idx="40">
                  <c:v>54.489000000000004</c:v>
                </c:pt>
                <c:pt idx="41">
                  <c:v>54.372</c:v>
                </c:pt>
                <c:pt idx="42">
                  <c:v>55.085999999999999</c:v>
                </c:pt>
                <c:pt idx="43">
                  <c:v>54.703000000000003</c:v>
                </c:pt>
                <c:pt idx="44">
                  <c:v>54.599999999999994</c:v>
                </c:pt>
                <c:pt idx="45">
                  <c:v>54.427</c:v>
                </c:pt>
                <c:pt idx="46">
                  <c:v>54.088999999999999</c:v>
                </c:pt>
                <c:pt idx="47">
                  <c:v>54.103999999999999</c:v>
                </c:pt>
                <c:pt idx="48">
                  <c:v>53.930999999999997</c:v>
                </c:pt>
                <c:pt idx="49">
                  <c:v>54.03</c:v>
                </c:pt>
                <c:pt idx="50">
                  <c:v>54.995999999999995</c:v>
                </c:pt>
                <c:pt idx="51">
                  <c:v>55.099999999999994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98344"/>
        <c:axId val="492698736"/>
      </c:lineChart>
      <c:catAx>
        <c:axId val="49269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698736"/>
        <c:crosses val="autoZero"/>
        <c:auto val="1"/>
        <c:lblAlgn val="ctr"/>
        <c:lblOffset val="100"/>
        <c:noMultiLvlLbl val="0"/>
      </c:catAx>
      <c:valAx>
        <c:axId val="492698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2698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'2014年全井戸集計表'!$AQ$3:$AQ$54</c:f>
              <c:numCache>
                <c:formatCode>0.000_ </c:formatCode>
                <c:ptCount val="52"/>
                <c:pt idx="0">
                  <c:v>53.764000000000003</c:v>
                </c:pt>
                <c:pt idx="1">
                  <c:v>53.599000000000004</c:v>
                </c:pt>
                <c:pt idx="2">
                  <c:v>53.876000000000005</c:v>
                </c:pt>
                <c:pt idx="3">
                  <c:v>53.7</c:v>
                </c:pt>
                <c:pt idx="4">
                  <c:v>53.92</c:v>
                </c:pt>
                <c:pt idx="5">
                  <c:v>54.386000000000003</c:v>
                </c:pt>
                <c:pt idx="6">
                  <c:v>55.105000000000004</c:v>
                </c:pt>
                <c:pt idx="7">
                  <c:v>54.831000000000003</c:v>
                </c:pt>
                <c:pt idx="8">
                  <c:v>54.555000000000007</c:v>
                </c:pt>
                <c:pt idx="9">
                  <c:v>54.107000000000006</c:v>
                </c:pt>
                <c:pt idx="10">
                  <c:v>54.116</c:v>
                </c:pt>
                <c:pt idx="11">
                  <c:v>53.807000000000002</c:v>
                </c:pt>
                <c:pt idx="12">
                  <c:v>54.409000000000006</c:v>
                </c:pt>
                <c:pt idx="13">
                  <c:v>54.323</c:v>
                </c:pt>
                <c:pt idx="14">
                  <c:v>52.671000000000006</c:v>
                </c:pt>
                <c:pt idx="15">
                  <c:v>53.489000000000004</c:v>
                </c:pt>
                <c:pt idx="16">
                  <c:v>52.206000000000003</c:v>
                </c:pt>
                <c:pt idx="17">
                  <c:v>52.127000000000002</c:v>
                </c:pt>
                <c:pt idx="18">
                  <c:v>52.273000000000003</c:v>
                </c:pt>
                <c:pt idx="19">
                  <c:v>53.916000000000004</c:v>
                </c:pt>
                <c:pt idx="20">
                  <c:v>55.352000000000004</c:v>
                </c:pt>
                <c:pt idx="21">
                  <c:v>53.984000000000002</c:v>
                </c:pt>
                <c:pt idx="22">
                  <c:v>54.711000000000006</c:v>
                </c:pt>
                <c:pt idx="23">
                  <c:v>53.838000000000001</c:v>
                </c:pt>
                <c:pt idx="24">
                  <c:v>53.772000000000006</c:v>
                </c:pt>
                <c:pt idx="25">
                  <c:v>54.357000000000006</c:v>
                </c:pt>
                <c:pt idx="26">
                  <c:v>56.17</c:v>
                </c:pt>
                <c:pt idx="27">
                  <c:v>53.611000000000004</c:v>
                </c:pt>
                <c:pt idx="28">
                  <c:v>53.568000000000005</c:v>
                </c:pt>
                <c:pt idx="29">
                  <c:v>53.347000000000001</c:v>
                </c:pt>
                <c:pt idx="30">
                  <c:v>52.816000000000003</c:v>
                </c:pt>
                <c:pt idx="31">
                  <c:v>52.709000000000003</c:v>
                </c:pt>
                <c:pt idx="32">
                  <c:v>52.656000000000006</c:v>
                </c:pt>
                <c:pt idx="33">
                  <c:v>52.772000000000006</c:v>
                </c:pt>
                <c:pt idx="34">
                  <c:v>54.316000000000003</c:v>
                </c:pt>
                <c:pt idx="35">
                  <c:v>53.909000000000006</c:v>
                </c:pt>
                <c:pt idx="36">
                  <c:v>53.109000000000002</c:v>
                </c:pt>
                <c:pt idx="37">
                  <c:v>52.954000000000001</c:v>
                </c:pt>
                <c:pt idx="38">
                  <c:v>52.804000000000002</c:v>
                </c:pt>
                <c:pt idx="39">
                  <c:v>53.931000000000004</c:v>
                </c:pt>
                <c:pt idx="40">
                  <c:v>54.402000000000001</c:v>
                </c:pt>
                <c:pt idx="41">
                  <c:v>53.689</c:v>
                </c:pt>
                <c:pt idx="42">
                  <c:v>54.882000000000005</c:v>
                </c:pt>
                <c:pt idx="43">
                  <c:v>54.361000000000004</c:v>
                </c:pt>
                <c:pt idx="44">
                  <c:v>53.649000000000001</c:v>
                </c:pt>
                <c:pt idx="45">
                  <c:v>53.59</c:v>
                </c:pt>
                <c:pt idx="46">
                  <c:v>53.57</c:v>
                </c:pt>
                <c:pt idx="47">
                  <c:v>55.349000000000004</c:v>
                </c:pt>
                <c:pt idx="48">
                  <c:v>53.681000000000004</c:v>
                </c:pt>
                <c:pt idx="49">
                  <c:v>53.772000000000006</c:v>
                </c:pt>
                <c:pt idx="50">
                  <c:v>54.629000000000005</c:v>
                </c:pt>
                <c:pt idx="51">
                  <c:v>55.711000000000006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'2014年全井戸集計表'!$AR$3:$AR$54</c:f>
              <c:numCache>
                <c:formatCode>0.000_ </c:formatCode>
                <c:ptCount val="52"/>
                <c:pt idx="0">
                  <c:v>53.146999999999998</c:v>
                </c:pt>
                <c:pt idx="1">
                  <c:v>52.994</c:v>
                </c:pt>
                <c:pt idx="2">
                  <c:v>52.512</c:v>
                </c:pt>
                <c:pt idx="3">
                  <c:v>52.658000000000001</c:v>
                </c:pt>
                <c:pt idx="4">
                  <c:v>52.12</c:v>
                </c:pt>
                <c:pt idx="5">
                  <c:v>52.53</c:v>
                </c:pt>
                <c:pt idx="6">
                  <c:v>53.390999999999998</c:v>
                </c:pt>
                <c:pt idx="7">
                  <c:v>53.777000000000001</c:v>
                </c:pt>
                <c:pt idx="8">
                  <c:v>53.168999999999997</c:v>
                </c:pt>
                <c:pt idx="9">
                  <c:v>53.375</c:v>
                </c:pt>
                <c:pt idx="10">
                  <c:v>52.771000000000001</c:v>
                </c:pt>
                <c:pt idx="11">
                  <c:v>53.094000000000001</c:v>
                </c:pt>
                <c:pt idx="12">
                  <c:v>52.56</c:v>
                </c:pt>
                <c:pt idx="13">
                  <c:v>52.298999999999999</c:v>
                </c:pt>
                <c:pt idx="14">
                  <c:v>52.241</c:v>
                </c:pt>
                <c:pt idx="15">
                  <c:v>51.017000000000003</c:v>
                </c:pt>
                <c:pt idx="16">
                  <c:v>50.911000000000001</c:v>
                </c:pt>
                <c:pt idx="17">
                  <c:v>50.667000000000002</c:v>
                </c:pt>
                <c:pt idx="18">
                  <c:v>50.789000000000001</c:v>
                </c:pt>
                <c:pt idx="19">
                  <c:v>50.996000000000002</c:v>
                </c:pt>
                <c:pt idx="20">
                  <c:v>51.222999999999999</c:v>
                </c:pt>
                <c:pt idx="21">
                  <c:v>51.289000000000001</c:v>
                </c:pt>
                <c:pt idx="22">
                  <c:v>52.043999999999997</c:v>
                </c:pt>
                <c:pt idx="23">
                  <c:v>51.832000000000001</c:v>
                </c:pt>
                <c:pt idx="24">
                  <c:v>51.290999999999997</c:v>
                </c:pt>
                <c:pt idx="25">
                  <c:v>51.645000000000003</c:v>
                </c:pt>
                <c:pt idx="26">
                  <c:v>51.386000000000003</c:v>
                </c:pt>
                <c:pt idx="27">
                  <c:v>51.536000000000001</c:v>
                </c:pt>
                <c:pt idx="28">
                  <c:v>51.34</c:v>
                </c:pt>
                <c:pt idx="29">
                  <c:v>51.296999999999997</c:v>
                </c:pt>
                <c:pt idx="30">
                  <c:v>51.182000000000002</c:v>
                </c:pt>
                <c:pt idx="31">
                  <c:v>51.186999999999998</c:v>
                </c:pt>
                <c:pt idx="32">
                  <c:v>51.341000000000001</c:v>
                </c:pt>
                <c:pt idx="33">
                  <c:v>51.072000000000003</c:v>
                </c:pt>
                <c:pt idx="34">
                  <c:v>51.063000000000002</c:v>
                </c:pt>
                <c:pt idx="35">
                  <c:v>51.145000000000003</c:v>
                </c:pt>
                <c:pt idx="36">
                  <c:v>51.311</c:v>
                </c:pt>
                <c:pt idx="37">
                  <c:v>51.249000000000002</c:v>
                </c:pt>
                <c:pt idx="38">
                  <c:v>51.278999999999996</c:v>
                </c:pt>
                <c:pt idx="39">
                  <c:v>51.502000000000002</c:v>
                </c:pt>
                <c:pt idx="40">
                  <c:v>51.954000000000001</c:v>
                </c:pt>
                <c:pt idx="41">
                  <c:v>51.808</c:v>
                </c:pt>
                <c:pt idx="42">
                  <c:v>51.96</c:v>
                </c:pt>
                <c:pt idx="43">
                  <c:v>52.057000000000002</c:v>
                </c:pt>
                <c:pt idx="44">
                  <c:v>51.887</c:v>
                </c:pt>
                <c:pt idx="45">
                  <c:v>51.841000000000001</c:v>
                </c:pt>
                <c:pt idx="46">
                  <c:v>51.653999999999996</c:v>
                </c:pt>
                <c:pt idx="47">
                  <c:v>51.548999999999999</c:v>
                </c:pt>
                <c:pt idx="48">
                  <c:v>51.512</c:v>
                </c:pt>
                <c:pt idx="49">
                  <c:v>51.567</c:v>
                </c:pt>
                <c:pt idx="50">
                  <c:v>51.987000000000002</c:v>
                </c:pt>
                <c:pt idx="51">
                  <c:v>52.105000000000004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'2014年全井戸集計表'!$AS$3:$AS$54</c:f>
              <c:numCache>
                <c:formatCode>0.000_ </c:formatCode>
                <c:ptCount val="52"/>
                <c:pt idx="0">
                  <c:v>52.108000000000004</c:v>
                </c:pt>
                <c:pt idx="1">
                  <c:v>49.986000000000004</c:v>
                </c:pt>
                <c:pt idx="2">
                  <c:v>50.046000000000006</c:v>
                </c:pt>
                <c:pt idx="3">
                  <c:v>49.838000000000001</c:v>
                </c:pt>
                <c:pt idx="4">
                  <c:v>49.650000000000006</c:v>
                </c:pt>
                <c:pt idx="5">
                  <c:v>51.986000000000004</c:v>
                </c:pt>
                <c:pt idx="6">
                  <c:v>53.010000000000005</c:v>
                </c:pt>
                <c:pt idx="7">
                  <c:v>53.344000000000001</c:v>
                </c:pt>
                <c:pt idx="8">
                  <c:v>49.231000000000002</c:v>
                </c:pt>
                <c:pt idx="9">
                  <c:v>50.565000000000005</c:v>
                </c:pt>
                <c:pt idx="10">
                  <c:v>49.175000000000004</c:v>
                </c:pt>
                <c:pt idx="11">
                  <c:v>49.221000000000004</c:v>
                </c:pt>
                <c:pt idx="12">
                  <c:v>49.065000000000005</c:v>
                </c:pt>
                <c:pt idx="13">
                  <c:v>48.681000000000004</c:v>
                </c:pt>
                <c:pt idx="14">
                  <c:v>48.484999999999999</c:v>
                </c:pt>
                <c:pt idx="15">
                  <c:v>48.363</c:v>
                </c:pt>
                <c:pt idx="16">
                  <c:v>48.312000000000005</c:v>
                </c:pt>
                <c:pt idx="17">
                  <c:v>48.471000000000004</c:v>
                </c:pt>
                <c:pt idx="18">
                  <c:v>48.32</c:v>
                </c:pt>
                <c:pt idx="19">
                  <c:v>48.330000000000005</c:v>
                </c:pt>
                <c:pt idx="20">
                  <c:v>48.387</c:v>
                </c:pt>
                <c:pt idx="21">
                  <c:v>48.404000000000003</c:v>
                </c:pt>
                <c:pt idx="22">
                  <c:v>48.805000000000007</c:v>
                </c:pt>
                <c:pt idx="23">
                  <c:v>48.805000000000007</c:v>
                </c:pt>
                <c:pt idx="24">
                  <c:v>48.612000000000002</c:v>
                </c:pt>
                <c:pt idx="25">
                  <c:v>48.67</c:v>
                </c:pt>
                <c:pt idx="26">
                  <c:v>47.602000000000004</c:v>
                </c:pt>
                <c:pt idx="27">
                  <c:v>48.552000000000007</c:v>
                </c:pt>
                <c:pt idx="28">
                  <c:v>48.696000000000005</c:v>
                </c:pt>
                <c:pt idx="29">
                  <c:v>48.657000000000004</c:v>
                </c:pt>
                <c:pt idx="30">
                  <c:v>48.612000000000002</c:v>
                </c:pt>
                <c:pt idx="31">
                  <c:v>48.59</c:v>
                </c:pt>
                <c:pt idx="32">
                  <c:v>48.535000000000004</c:v>
                </c:pt>
                <c:pt idx="33">
                  <c:v>48.522000000000006</c:v>
                </c:pt>
                <c:pt idx="34">
                  <c:v>48.568000000000005</c:v>
                </c:pt>
                <c:pt idx="35">
                  <c:v>48.698</c:v>
                </c:pt>
                <c:pt idx="36">
                  <c:v>48.875</c:v>
                </c:pt>
                <c:pt idx="37">
                  <c:v>48.902000000000001</c:v>
                </c:pt>
                <c:pt idx="38">
                  <c:v>48.834000000000003</c:v>
                </c:pt>
                <c:pt idx="39">
                  <c:v>49.293000000000006</c:v>
                </c:pt>
                <c:pt idx="40">
                  <c:v>49.234999999999999</c:v>
                </c:pt>
                <c:pt idx="41">
                  <c:v>49.297000000000004</c:v>
                </c:pt>
                <c:pt idx="42">
                  <c:v>49.492000000000004</c:v>
                </c:pt>
                <c:pt idx="43">
                  <c:v>49.419000000000004</c:v>
                </c:pt>
                <c:pt idx="44">
                  <c:v>49.371000000000002</c:v>
                </c:pt>
                <c:pt idx="45">
                  <c:v>49.32</c:v>
                </c:pt>
                <c:pt idx="46">
                  <c:v>49.038000000000004</c:v>
                </c:pt>
                <c:pt idx="47">
                  <c:v>49.160000000000004</c:v>
                </c:pt>
                <c:pt idx="48">
                  <c:v>49.078000000000003</c:v>
                </c:pt>
                <c:pt idx="49">
                  <c:v>49.283000000000001</c:v>
                </c:pt>
                <c:pt idx="50">
                  <c:v>49.767000000000003</c:v>
                </c:pt>
                <c:pt idx="51">
                  <c:v>49.752000000000002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10656"/>
        <c:axId val="492911048"/>
      </c:lineChart>
      <c:catAx>
        <c:axId val="4929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911048"/>
        <c:crosses val="autoZero"/>
        <c:auto val="1"/>
        <c:lblAlgn val="ctr"/>
        <c:lblOffset val="100"/>
        <c:noMultiLvlLbl val="0"/>
      </c:catAx>
      <c:valAx>
        <c:axId val="4929110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291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'2014年全井戸集計表'!$AT$3:$AT$54</c:f>
              <c:numCache>
                <c:formatCode>General</c:formatCode>
                <c:ptCount val="52"/>
                <c:pt idx="51">
                  <c:v>81.587000000000003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'2014年全井戸集計表'!$AU$3:$AU$54</c:f>
              <c:numCache>
                <c:formatCode>General</c:formatCode>
                <c:ptCount val="52"/>
                <c:pt idx="51">
                  <c:v>79.19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'2014年全井戸集計表'!$AV$3:$AV$54</c:f>
              <c:numCache>
                <c:formatCode>General</c:formatCode>
                <c:ptCount val="52"/>
                <c:pt idx="51">
                  <c:v>79.38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'2014年全井戸集計表'!$AW$3:$AW$54</c:f>
              <c:numCache>
                <c:formatCode>General</c:formatCode>
                <c:ptCount val="52"/>
                <c:pt idx="47">
                  <c:v>79.313999999999993</c:v>
                </c:pt>
                <c:pt idx="51">
                  <c:v>79.251999999999995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'2014年全井戸集計表'!$AX$3:$AX$54</c:f>
              <c:numCache>
                <c:formatCode>General</c:formatCode>
                <c:ptCount val="52"/>
                <c:pt idx="47">
                  <c:v>77.283999999999992</c:v>
                </c:pt>
                <c:pt idx="51">
                  <c:v>78.168999999999997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'2014年全井戸集計表'!$AY$3:$AY$54</c:f>
              <c:numCache>
                <c:formatCode>General</c:formatCode>
                <c:ptCount val="52"/>
                <c:pt idx="47">
                  <c:v>66.52000000000001</c:v>
                </c:pt>
                <c:pt idx="51">
                  <c:v>66.58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911832"/>
        <c:axId val="493074032"/>
      </c:lineChart>
      <c:catAx>
        <c:axId val="492911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074032"/>
        <c:crosses val="autoZero"/>
        <c:auto val="1"/>
        <c:lblAlgn val="ctr"/>
        <c:lblOffset val="100"/>
        <c:noMultiLvlLbl val="0"/>
      </c:catAx>
      <c:valAx>
        <c:axId val="493074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2911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'2014年全井戸集計表'!$DL$3:$DL$54</c:f>
              <c:numCache>
                <c:formatCode>General</c:formatCode>
                <c:ptCount val="52"/>
                <c:pt idx="30">
                  <c:v>8000</c:v>
                </c:pt>
                <c:pt idx="47">
                  <c:v>2500</c:v>
                </c:pt>
                <c:pt idx="51">
                  <c:v>7000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'2014年全井戸集計表'!$DM$3:$DM$54</c:f>
              <c:numCache>
                <c:formatCode>General</c:formatCode>
                <c:ptCount val="52"/>
                <c:pt idx="30">
                  <c:v>4000</c:v>
                </c:pt>
                <c:pt idx="51">
                  <c:v>2250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'2014年全井戸集計表'!$DN$3:$DN$54</c:f>
              <c:numCache>
                <c:formatCode>General</c:formatCode>
                <c:ptCount val="52"/>
                <c:pt idx="30">
                  <c:v>3500</c:v>
                </c:pt>
                <c:pt idx="47">
                  <c:v>7000</c:v>
                </c:pt>
                <c:pt idx="51">
                  <c:v>4000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'2014年全井戸集計表'!$DO$3:$DO$54</c:f>
              <c:numCache>
                <c:formatCode>General</c:formatCode>
                <c:ptCount val="52"/>
                <c:pt idx="30">
                  <c:v>5000</c:v>
                </c:pt>
                <c:pt idx="47">
                  <c:v>6500</c:v>
                </c:pt>
                <c:pt idx="51">
                  <c:v>700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'2014年全井戸集計表'!$DP$3:$DP$54</c:f>
              <c:numCache>
                <c:formatCode>General</c:formatCode>
                <c:ptCount val="52"/>
                <c:pt idx="30">
                  <c:v>8000</c:v>
                </c:pt>
                <c:pt idx="47">
                  <c:v>3000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74816"/>
        <c:axId val="493075208"/>
      </c:lineChart>
      <c:catAx>
        <c:axId val="49307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075208"/>
        <c:crosses val="autoZero"/>
        <c:auto val="1"/>
        <c:lblAlgn val="ctr"/>
        <c:lblOffset val="100"/>
        <c:noMultiLvlLbl val="0"/>
      </c:catAx>
      <c:valAx>
        <c:axId val="493075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49307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'2014年全井戸集計表'!$BG$3:$BG$54</c:f>
              <c:numCache>
                <c:formatCode>0.000_ </c:formatCode>
                <c:ptCount val="52"/>
                <c:pt idx="0">
                  <c:v>69.861000000000004</c:v>
                </c:pt>
                <c:pt idx="1">
                  <c:v>69.92</c:v>
                </c:pt>
                <c:pt idx="2">
                  <c:v>69.798999999999992</c:v>
                </c:pt>
                <c:pt idx="3">
                  <c:v>69.959999999999994</c:v>
                </c:pt>
                <c:pt idx="4">
                  <c:v>69.917999999999992</c:v>
                </c:pt>
                <c:pt idx="5">
                  <c:v>70.224999999999994</c:v>
                </c:pt>
                <c:pt idx="6">
                  <c:v>69.932000000000002</c:v>
                </c:pt>
                <c:pt idx="7">
                  <c:v>69.938999999999993</c:v>
                </c:pt>
                <c:pt idx="8">
                  <c:v>69.936999999999998</c:v>
                </c:pt>
                <c:pt idx="9">
                  <c:v>70.533000000000001</c:v>
                </c:pt>
                <c:pt idx="10">
                  <c:v>69.936999999999998</c:v>
                </c:pt>
                <c:pt idx="11">
                  <c:v>69.915999999999997</c:v>
                </c:pt>
                <c:pt idx="12">
                  <c:v>69.957999999999998</c:v>
                </c:pt>
                <c:pt idx="13">
                  <c:v>69.918999999999997</c:v>
                </c:pt>
                <c:pt idx="14">
                  <c:v>69.936999999999998</c:v>
                </c:pt>
                <c:pt idx="15">
                  <c:v>69.962999999999994</c:v>
                </c:pt>
                <c:pt idx="16">
                  <c:v>69.994</c:v>
                </c:pt>
                <c:pt idx="17">
                  <c:v>70.03</c:v>
                </c:pt>
                <c:pt idx="18">
                  <c:v>69.978999999999999</c:v>
                </c:pt>
                <c:pt idx="19">
                  <c:v>69.97</c:v>
                </c:pt>
                <c:pt idx="20">
                  <c:v>70.064999999999998</c:v>
                </c:pt>
                <c:pt idx="21">
                  <c:v>69.998999999999995</c:v>
                </c:pt>
                <c:pt idx="22">
                  <c:v>70.046999999999997</c:v>
                </c:pt>
                <c:pt idx="23">
                  <c:v>70.36699999999999</c:v>
                </c:pt>
                <c:pt idx="24">
                  <c:v>70.370999999999995</c:v>
                </c:pt>
                <c:pt idx="25">
                  <c:v>70.048999999999992</c:v>
                </c:pt>
                <c:pt idx="26">
                  <c:v>70.295000000000002</c:v>
                </c:pt>
                <c:pt idx="27">
                  <c:v>70.084999999999994</c:v>
                </c:pt>
                <c:pt idx="28">
                  <c:v>70.024000000000001</c:v>
                </c:pt>
                <c:pt idx="29">
                  <c:v>70.009999999999991</c:v>
                </c:pt>
                <c:pt idx="30">
                  <c:v>70.027000000000001</c:v>
                </c:pt>
                <c:pt idx="31">
                  <c:v>70.016999999999996</c:v>
                </c:pt>
                <c:pt idx="32">
                  <c:v>69.983000000000004</c:v>
                </c:pt>
                <c:pt idx="33">
                  <c:v>69.956999999999994</c:v>
                </c:pt>
                <c:pt idx="34">
                  <c:v>69.983000000000004</c:v>
                </c:pt>
                <c:pt idx="35">
                  <c:v>69.954999999999998</c:v>
                </c:pt>
                <c:pt idx="36">
                  <c:v>69.956999999999994</c:v>
                </c:pt>
                <c:pt idx="37">
                  <c:v>69.945999999999998</c:v>
                </c:pt>
                <c:pt idx="38">
                  <c:v>69.926999999999992</c:v>
                </c:pt>
                <c:pt idx="39">
                  <c:v>69.98</c:v>
                </c:pt>
                <c:pt idx="40">
                  <c:v>69.938999999999993</c:v>
                </c:pt>
                <c:pt idx="41">
                  <c:v>69.986999999999995</c:v>
                </c:pt>
                <c:pt idx="42">
                  <c:v>70.043999999999997</c:v>
                </c:pt>
                <c:pt idx="43">
                  <c:v>69.99199999999999</c:v>
                </c:pt>
                <c:pt idx="44">
                  <c:v>69.974999999999994</c:v>
                </c:pt>
                <c:pt idx="45">
                  <c:v>69.876999999999995</c:v>
                </c:pt>
                <c:pt idx="46">
                  <c:v>69.960999999999999</c:v>
                </c:pt>
                <c:pt idx="47">
                  <c:v>70.061999999999998</c:v>
                </c:pt>
                <c:pt idx="48">
                  <c:v>69.724999999999994</c:v>
                </c:pt>
                <c:pt idx="49">
                  <c:v>69.694999999999993</c:v>
                </c:pt>
                <c:pt idx="50">
                  <c:v>69.971999999999994</c:v>
                </c:pt>
                <c:pt idx="51">
                  <c:v>69.893000000000001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'2014年全井戸集計表'!$BH$3:$BH$54</c:f>
              <c:numCache>
                <c:formatCode>0.000_ </c:formatCode>
                <c:ptCount val="52"/>
                <c:pt idx="0">
                  <c:v>63.718000000000004</c:v>
                </c:pt>
                <c:pt idx="1">
                  <c:v>63.835000000000001</c:v>
                </c:pt>
                <c:pt idx="2">
                  <c:v>63.563000000000002</c:v>
                </c:pt>
                <c:pt idx="3">
                  <c:v>63.972000000000001</c:v>
                </c:pt>
                <c:pt idx="4">
                  <c:v>63.651000000000003</c:v>
                </c:pt>
                <c:pt idx="5">
                  <c:v>63.908999999999999</c:v>
                </c:pt>
                <c:pt idx="6">
                  <c:v>63.915999999999997</c:v>
                </c:pt>
                <c:pt idx="7">
                  <c:v>63.948999999999998</c:v>
                </c:pt>
                <c:pt idx="8">
                  <c:v>63.518999999999998</c:v>
                </c:pt>
                <c:pt idx="9">
                  <c:v>64.173000000000002</c:v>
                </c:pt>
                <c:pt idx="10">
                  <c:v>63.617000000000004</c:v>
                </c:pt>
                <c:pt idx="11">
                  <c:v>63.778999999999996</c:v>
                </c:pt>
                <c:pt idx="12">
                  <c:v>63.710999999999999</c:v>
                </c:pt>
                <c:pt idx="13">
                  <c:v>63.802999999999997</c:v>
                </c:pt>
                <c:pt idx="14">
                  <c:v>63.39</c:v>
                </c:pt>
                <c:pt idx="15">
                  <c:v>63.570999999999998</c:v>
                </c:pt>
                <c:pt idx="16">
                  <c:v>63.558</c:v>
                </c:pt>
                <c:pt idx="17">
                  <c:v>63.484999999999999</c:v>
                </c:pt>
                <c:pt idx="18">
                  <c:v>63.572000000000003</c:v>
                </c:pt>
                <c:pt idx="19">
                  <c:v>63.511000000000003</c:v>
                </c:pt>
                <c:pt idx="20">
                  <c:v>63.662999999999997</c:v>
                </c:pt>
                <c:pt idx="21">
                  <c:v>63.540999999999997</c:v>
                </c:pt>
                <c:pt idx="22">
                  <c:v>63.603999999999999</c:v>
                </c:pt>
                <c:pt idx="23">
                  <c:v>63.484999999999999</c:v>
                </c:pt>
                <c:pt idx="24">
                  <c:v>64.555999999999997</c:v>
                </c:pt>
                <c:pt idx="25">
                  <c:v>63.576999999999998</c:v>
                </c:pt>
                <c:pt idx="26">
                  <c:v>63.674999999999997</c:v>
                </c:pt>
                <c:pt idx="27">
                  <c:v>63.591000000000001</c:v>
                </c:pt>
                <c:pt idx="28">
                  <c:v>63.619</c:v>
                </c:pt>
                <c:pt idx="29">
                  <c:v>63.52</c:v>
                </c:pt>
                <c:pt idx="30">
                  <c:v>63.542000000000002</c:v>
                </c:pt>
                <c:pt idx="31">
                  <c:v>63.618000000000002</c:v>
                </c:pt>
                <c:pt idx="32">
                  <c:v>63.533000000000001</c:v>
                </c:pt>
                <c:pt idx="33">
                  <c:v>63.537999999999997</c:v>
                </c:pt>
                <c:pt idx="34">
                  <c:v>63.528999999999996</c:v>
                </c:pt>
                <c:pt idx="35">
                  <c:v>63.558</c:v>
                </c:pt>
                <c:pt idx="36">
                  <c:v>63.545000000000002</c:v>
                </c:pt>
                <c:pt idx="37">
                  <c:v>63.497</c:v>
                </c:pt>
                <c:pt idx="38">
                  <c:v>63.540999999999997</c:v>
                </c:pt>
                <c:pt idx="39">
                  <c:v>63.625</c:v>
                </c:pt>
                <c:pt idx="40">
                  <c:v>63.508000000000003</c:v>
                </c:pt>
                <c:pt idx="41">
                  <c:v>63.56</c:v>
                </c:pt>
                <c:pt idx="42">
                  <c:v>63.643999999999998</c:v>
                </c:pt>
                <c:pt idx="43">
                  <c:v>63.498000000000005</c:v>
                </c:pt>
                <c:pt idx="44">
                  <c:v>63.551000000000002</c:v>
                </c:pt>
                <c:pt idx="45">
                  <c:v>63.546999999999997</c:v>
                </c:pt>
                <c:pt idx="46">
                  <c:v>63.789000000000001</c:v>
                </c:pt>
                <c:pt idx="47">
                  <c:v>63.742000000000004</c:v>
                </c:pt>
                <c:pt idx="48">
                  <c:v>63.46</c:v>
                </c:pt>
                <c:pt idx="49">
                  <c:v>63.469000000000001</c:v>
                </c:pt>
                <c:pt idx="50">
                  <c:v>63.605000000000004</c:v>
                </c:pt>
                <c:pt idx="51">
                  <c:v>63.599000000000004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'2014年全井戸集計表'!$BI$3:$BI$54</c:f>
              <c:numCache>
                <c:formatCode>0.000_ </c:formatCode>
                <c:ptCount val="52"/>
                <c:pt idx="0">
                  <c:v>58.137999999999998</c:v>
                </c:pt>
                <c:pt idx="1">
                  <c:v>54.186999999999998</c:v>
                </c:pt>
                <c:pt idx="2">
                  <c:v>53.078999999999994</c:v>
                </c:pt>
                <c:pt idx="3">
                  <c:v>53.959999999999994</c:v>
                </c:pt>
                <c:pt idx="4">
                  <c:v>54.004999999999995</c:v>
                </c:pt>
                <c:pt idx="5">
                  <c:v>54.471999999999994</c:v>
                </c:pt>
                <c:pt idx="6">
                  <c:v>57.961999999999996</c:v>
                </c:pt>
                <c:pt idx="7">
                  <c:v>58.591999999999999</c:v>
                </c:pt>
                <c:pt idx="8">
                  <c:v>55.454999999999998</c:v>
                </c:pt>
                <c:pt idx="9">
                  <c:v>58.900999999999996</c:v>
                </c:pt>
                <c:pt idx="10">
                  <c:v>54.756</c:v>
                </c:pt>
                <c:pt idx="11">
                  <c:v>55.003999999999998</c:v>
                </c:pt>
                <c:pt idx="12">
                  <c:v>54.882999999999996</c:v>
                </c:pt>
                <c:pt idx="13">
                  <c:v>53.769999999999996</c:v>
                </c:pt>
                <c:pt idx="14">
                  <c:v>53.681999999999995</c:v>
                </c:pt>
                <c:pt idx="15">
                  <c:v>53.655000000000001</c:v>
                </c:pt>
                <c:pt idx="16">
                  <c:v>53.664999999999992</c:v>
                </c:pt>
                <c:pt idx="17">
                  <c:v>54.036000000000001</c:v>
                </c:pt>
                <c:pt idx="18">
                  <c:v>53.706999999999994</c:v>
                </c:pt>
                <c:pt idx="19">
                  <c:v>53.661000000000001</c:v>
                </c:pt>
                <c:pt idx="20">
                  <c:v>53.72</c:v>
                </c:pt>
                <c:pt idx="21">
                  <c:v>53.694999999999993</c:v>
                </c:pt>
                <c:pt idx="22">
                  <c:v>53.813999999999993</c:v>
                </c:pt>
                <c:pt idx="23">
                  <c:v>53.92</c:v>
                </c:pt>
                <c:pt idx="24">
                  <c:v>53.864999999999995</c:v>
                </c:pt>
                <c:pt idx="25">
                  <c:v>53.860999999999997</c:v>
                </c:pt>
                <c:pt idx="26">
                  <c:v>53.863999999999997</c:v>
                </c:pt>
                <c:pt idx="27">
                  <c:v>53.815999999999995</c:v>
                </c:pt>
                <c:pt idx="28">
                  <c:v>53.802999999999997</c:v>
                </c:pt>
                <c:pt idx="29">
                  <c:v>53.784999999999997</c:v>
                </c:pt>
                <c:pt idx="30">
                  <c:v>53.777000000000001</c:v>
                </c:pt>
                <c:pt idx="31">
                  <c:v>53.790999999999997</c:v>
                </c:pt>
                <c:pt idx="32">
                  <c:v>53.73</c:v>
                </c:pt>
                <c:pt idx="33">
                  <c:v>53.744999999999997</c:v>
                </c:pt>
                <c:pt idx="34">
                  <c:v>53.741</c:v>
                </c:pt>
                <c:pt idx="35">
                  <c:v>53.786000000000001</c:v>
                </c:pt>
                <c:pt idx="36">
                  <c:v>53.826999999999998</c:v>
                </c:pt>
                <c:pt idx="37">
                  <c:v>53.809999999999995</c:v>
                </c:pt>
                <c:pt idx="38">
                  <c:v>53.821999999999996</c:v>
                </c:pt>
                <c:pt idx="39">
                  <c:v>54.036000000000001</c:v>
                </c:pt>
                <c:pt idx="40">
                  <c:v>53.961999999999996</c:v>
                </c:pt>
                <c:pt idx="41">
                  <c:v>54.064999999999998</c:v>
                </c:pt>
                <c:pt idx="42">
                  <c:v>54.16</c:v>
                </c:pt>
                <c:pt idx="43">
                  <c:v>54.078999999999994</c:v>
                </c:pt>
                <c:pt idx="44">
                  <c:v>54.076999999999998</c:v>
                </c:pt>
                <c:pt idx="45">
                  <c:v>54.007999999999996</c:v>
                </c:pt>
                <c:pt idx="46">
                  <c:v>53.977999999999994</c:v>
                </c:pt>
                <c:pt idx="47">
                  <c:v>54.114999999999995</c:v>
                </c:pt>
                <c:pt idx="48">
                  <c:v>53.994999999999997</c:v>
                </c:pt>
                <c:pt idx="49">
                  <c:v>54.01</c:v>
                </c:pt>
                <c:pt idx="50">
                  <c:v>54.186999999999998</c:v>
                </c:pt>
                <c:pt idx="51">
                  <c:v>54.214999999999996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75992"/>
        <c:axId val="493076384"/>
      </c:lineChart>
      <c:catAx>
        <c:axId val="49307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076384"/>
        <c:crosses val="autoZero"/>
        <c:auto val="1"/>
        <c:lblAlgn val="ctr"/>
        <c:lblOffset val="100"/>
        <c:noMultiLvlLbl val="0"/>
      </c:catAx>
      <c:valAx>
        <c:axId val="4930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3075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'2014年全井戸集計表'!$BK$3:$BK$54</c:f>
              <c:numCache>
                <c:formatCode>0.000_ </c:formatCode>
                <c:ptCount val="52"/>
                <c:pt idx="0">
                  <c:v>54.863</c:v>
                </c:pt>
                <c:pt idx="1">
                  <c:v>52.567</c:v>
                </c:pt>
                <c:pt idx="2">
                  <c:v>52.247999999999998</c:v>
                </c:pt>
                <c:pt idx="3">
                  <c:v>51.731000000000002</c:v>
                </c:pt>
                <c:pt idx="4">
                  <c:v>51.256999999999998</c:v>
                </c:pt>
                <c:pt idx="5">
                  <c:v>53.628</c:v>
                </c:pt>
                <c:pt idx="6">
                  <c:v>56.129999999999995</c:v>
                </c:pt>
                <c:pt idx="7">
                  <c:v>56.628999999999998</c:v>
                </c:pt>
                <c:pt idx="8">
                  <c:v>49.838999999999999</c:v>
                </c:pt>
                <c:pt idx="9">
                  <c:v>54.507999999999996</c:v>
                </c:pt>
                <c:pt idx="10">
                  <c:v>50.448999999999998</c:v>
                </c:pt>
                <c:pt idx="11">
                  <c:v>50.695</c:v>
                </c:pt>
                <c:pt idx="12">
                  <c:v>50.066000000000003</c:v>
                </c:pt>
                <c:pt idx="13">
                  <c:v>49.364000000000004</c:v>
                </c:pt>
                <c:pt idx="14">
                  <c:v>48.757999999999996</c:v>
                </c:pt>
                <c:pt idx="15">
                  <c:v>48.492999999999995</c:v>
                </c:pt>
                <c:pt idx="16">
                  <c:v>48.423999999999999</c:v>
                </c:pt>
                <c:pt idx="17">
                  <c:v>48.67</c:v>
                </c:pt>
                <c:pt idx="18">
                  <c:v>48.465000000000003</c:v>
                </c:pt>
                <c:pt idx="19">
                  <c:v>48.613</c:v>
                </c:pt>
                <c:pt idx="20">
                  <c:v>48.626000000000005</c:v>
                </c:pt>
                <c:pt idx="21">
                  <c:v>48.533000000000001</c:v>
                </c:pt>
                <c:pt idx="22">
                  <c:v>49.546999999999997</c:v>
                </c:pt>
                <c:pt idx="23">
                  <c:v>49.41</c:v>
                </c:pt>
                <c:pt idx="24">
                  <c:v>48.942999999999998</c:v>
                </c:pt>
                <c:pt idx="25">
                  <c:v>49.034999999999997</c:v>
                </c:pt>
                <c:pt idx="26">
                  <c:v>48.847999999999999</c:v>
                </c:pt>
                <c:pt idx="27">
                  <c:v>48.683</c:v>
                </c:pt>
                <c:pt idx="28">
                  <c:v>49.201000000000001</c:v>
                </c:pt>
                <c:pt idx="29">
                  <c:v>49.893999999999998</c:v>
                </c:pt>
                <c:pt idx="30">
                  <c:v>49.605000000000004</c:v>
                </c:pt>
                <c:pt idx="31">
                  <c:v>49.390999999999998</c:v>
                </c:pt>
                <c:pt idx="32">
                  <c:v>49.097000000000001</c:v>
                </c:pt>
                <c:pt idx="33">
                  <c:v>48.936999999999998</c:v>
                </c:pt>
                <c:pt idx="34">
                  <c:v>49</c:v>
                </c:pt>
                <c:pt idx="35">
                  <c:v>49.394999999999996</c:v>
                </c:pt>
                <c:pt idx="36">
                  <c:v>49.774999999999999</c:v>
                </c:pt>
                <c:pt idx="37">
                  <c:v>49.347999999999999</c:v>
                </c:pt>
                <c:pt idx="38">
                  <c:v>49.162999999999997</c:v>
                </c:pt>
                <c:pt idx="39">
                  <c:v>50.232999999999997</c:v>
                </c:pt>
                <c:pt idx="40">
                  <c:v>50.379999999999995</c:v>
                </c:pt>
                <c:pt idx="41">
                  <c:v>50.322000000000003</c:v>
                </c:pt>
                <c:pt idx="42">
                  <c:v>50.703000000000003</c:v>
                </c:pt>
                <c:pt idx="43">
                  <c:v>50.731000000000002</c:v>
                </c:pt>
                <c:pt idx="44">
                  <c:v>50.564999999999998</c:v>
                </c:pt>
                <c:pt idx="45">
                  <c:v>50.289000000000001</c:v>
                </c:pt>
                <c:pt idx="46">
                  <c:v>50.289000000000001</c:v>
                </c:pt>
                <c:pt idx="47">
                  <c:v>49.831000000000003</c:v>
                </c:pt>
                <c:pt idx="48">
                  <c:v>49.971000000000004</c:v>
                </c:pt>
                <c:pt idx="49">
                  <c:v>50.493000000000002</c:v>
                </c:pt>
                <c:pt idx="50">
                  <c:v>51.768000000000001</c:v>
                </c:pt>
                <c:pt idx="51">
                  <c:v>51.765000000000001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77168"/>
        <c:axId val="493077560"/>
      </c:lineChart>
      <c:catAx>
        <c:axId val="49307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077560"/>
        <c:crosses val="autoZero"/>
        <c:auto val="1"/>
        <c:lblAlgn val="ctr"/>
        <c:lblOffset val="100"/>
        <c:noMultiLvlLbl val="0"/>
      </c:catAx>
      <c:valAx>
        <c:axId val="493077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3077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'2014年全井戸集計表'!$BL$3:$BL$54</c:f>
              <c:numCache>
                <c:formatCode>0.000_ </c:formatCode>
                <c:ptCount val="52"/>
                <c:pt idx="0">
                  <c:v>51.328000000000003</c:v>
                </c:pt>
                <c:pt idx="1">
                  <c:v>49.757000000000005</c:v>
                </c:pt>
                <c:pt idx="2">
                  <c:v>48.888000000000005</c:v>
                </c:pt>
                <c:pt idx="3">
                  <c:v>48.644000000000005</c:v>
                </c:pt>
                <c:pt idx="4">
                  <c:v>48.541000000000004</c:v>
                </c:pt>
                <c:pt idx="6">
                  <c:v>53.172000000000004</c:v>
                </c:pt>
                <c:pt idx="7">
                  <c:v>54.601000000000006</c:v>
                </c:pt>
                <c:pt idx="8">
                  <c:v>49.245000000000005</c:v>
                </c:pt>
                <c:pt idx="9">
                  <c:v>49.401000000000003</c:v>
                </c:pt>
                <c:pt idx="10">
                  <c:v>48.730000000000004</c:v>
                </c:pt>
                <c:pt idx="11">
                  <c:v>48.594000000000008</c:v>
                </c:pt>
                <c:pt idx="12">
                  <c:v>48.531000000000006</c:v>
                </c:pt>
                <c:pt idx="13">
                  <c:v>48.841000000000008</c:v>
                </c:pt>
                <c:pt idx="14">
                  <c:v>47.910000000000004</c:v>
                </c:pt>
                <c:pt idx="15">
                  <c:v>47.215000000000003</c:v>
                </c:pt>
                <c:pt idx="16">
                  <c:v>47.069000000000003</c:v>
                </c:pt>
                <c:pt idx="17">
                  <c:v>47.111000000000004</c:v>
                </c:pt>
                <c:pt idx="18">
                  <c:v>46.977000000000004</c:v>
                </c:pt>
                <c:pt idx="19">
                  <c:v>47.287000000000006</c:v>
                </c:pt>
                <c:pt idx="20">
                  <c:v>47.221000000000004</c:v>
                </c:pt>
                <c:pt idx="21">
                  <c:v>47.075000000000003</c:v>
                </c:pt>
                <c:pt idx="22">
                  <c:v>47.808000000000007</c:v>
                </c:pt>
                <c:pt idx="23">
                  <c:v>47.825000000000003</c:v>
                </c:pt>
                <c:pt idx="24">
                  <c:v>47.675000000000004</c:v>
                </c:pt>
                <c:pt idx="26">
                  <c:v>47.498000000000005</c:v>
                </c:pt>
                <c:pt idx="27">
                  <c:v>47.406000000000006</c:v>
                </c:pt>
                <c:pt idx="28">
                  <c:v>47.362000000000009</c:v>
                </c:pt>
                <c:pt idx="29">
                  <c:v>47.449000000000005</c:v>
                </c:pt>
                <c:pt idx="30">
                  <c:v>47.456000000000003</c:v>
                </c:pt>
                <c:pt idx="31">
                  <c:v>47.298000000000002</c:v>
                </c:pt>
                <c:pt idx="32">
                  <c:v>47.234000000000009</c:v>
                </c:pt>
                <c:pt idx="33">
                  <c:v>47.382000000000005</c:v>
                </c:pt>
                <c:pt idx="34">
                  <c:v>47.491000000000007</c:v>
                </c:pt>
                <c:pt idx="35">
                  <c:v>47.337000000000003</c:v>
                </c:pt>
                <c:pt idx="36">
                  <c:v>47.537000000000006</c:v>
                </c:pt>
                <c:pt idx="37">
                  <c:v>47.563000000000002</c:v>
                </c:pt>
                <c:pt idx="38">
                  <c:v>47.542000000000002</c:v>
                </c:pt>
                <c:pt idx="39">
                  <c:v>48.080000000000005</c:v>
                </c:pt>
                <c:pt idx="40">
                  <c:v>48.019000000000005</c:v>
                </c:pt>
                <c:pt idx="41">
                  <c:v>47.999000000000009</c:v>
                </c:pt>
                <c:pt idx="42">
                  <c:v>48.165000000000006</c:v>
                </c:pt>
                <c:pt idx="43">
                  <c:v>48.082000000000008</c:v>
                </c:pt>
                <c:pt idx="44">
                  <c:v>48.055000000000007</c:v>
                </c:pt>
                <c:pt idx="45">
                  <c:v>47.953000000000003</c:v>
                </c:pt>
                <c:pt idx="46">
                  <c:v>47.953000000000003</c:v>
                </c:pt>
                <c:pt idx="47">
                  <c:v>48.066000000000003</c:v>
                </c:pt>
                <c:pt idx="48">
                  <c:v>47.422000000000004</c:v>
                </c:pt>
                <c:pt idx="49">
                  <c:v>47.538000000000004</c:v>
                </c:pt>
                <c:pt idx="50">
                  <c:v>48.357000000000006</c:v>
                </c:pt>
                <c:pt idx="51">
                  <c:v>48.430000000000007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2736"/>
        <c:axId val="492403128"/>
      </c:lineChart>
      <c:catAx>
        <c:axId val="49240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403128"/>
        <c:crosses val="autoZero"/>
        <c:auto val="1"/>
        <c:lblAlgn val="ctr"/>
        <c:lblOffset val="100"/>
        <c:noMultiLvlLbl val="0"/>
      </c:catAx>
      <c:valAx>
        <c:axId val="4924031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2402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'2014年全井戸集計表'!$BY$3:$BY$54</c:f>
              <c:numCache>
                <c:formatCode>General</c:formatCode>
                <c:ptCount val="52"/>
                <c:pt idx="0">
                  <c:v>12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8</c:v>
                </c:pt>
                <c:pt idx="8">
                  <c:v>25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40</c:v>
                </c:pt>
                <c:pt idx="13">
                  <c:v>5</c:v>
                </c:pt>
                <c:pt idx="14">
                  <c:v>5</c:v>
                </c:pt>
                <c:pt idx="15">
                  <c:v>30</c:v>
                </c:pt>
                <c:pt idx="16">
                  <c:v>40</c:v>
                </c:pt>
                <c:pt idx="17">
                  <c:v>5</c:v>
                </c:pt>
                <c:pt idx="18">
                  <c:v>5</c:v>
                </c:pt>
                <c:pt idx="20">
                  <c:v>3</c:v>
                </c:pt>
                <c:pt idx="21">
                  <c:v>35</c:v>
                </c:pt>
                <c:pt idx="22">
                  <c:v>15</c:v>
                </c:pt>
                <c:pt idx="23">
                  <c:v>10</c:v>
                </c:pt>
                <c:pt idx="24">
                  <c:v>5</c:v>
                </c:pt>
                <c:pt idx="25">
                  <c:v>30</c:v>
                </c:pt>
                <c:pt idx="26">
                  <c:v>3</c:v>
                </c:pt>
                <c:pt idx="27">
                  <c:v>30</c:v>
                </c:pt>
                <c:pt idx="28">
                  <c:v>5</c:v>
                </c:pt>
                <c:pt idx="30">
                  <c:v>60</c:v>
                </c:pt>
                <c:pt idx="39">
                  <c:v>5</c:v>
                </c:pt>
                <c:pt idx="40">
                  <c:v>30</c:v>
                </c:pt>
                <c:pt idx="41">
                  <c:v>6</c:v>
                </c:pt>
                <c:pt idx="42">
                  <c:v>8</c:v>
                </c:pt>
                <c:pt idx="43">
                  <c:v>40</c:v>
                </c:pt>
                <c:pt idx="44">
                  <c:v>18</c:v>
                </c:pt>
                <c:pt idx="47">
                  <c:v>35</c:v>
                </c:pt>
                <c:pt idx="48">
                  <c:v>8</c:v>
                </c:pt>
                <c:pt idx="49">
                  <c:v>10</c:v>
                </c:pt>
                <c:pt idx="50">
                  <c:v>6</c:v>
                </c:pt>
                <c:pt idx="51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'2014年全井戸集計表'!$BZ$3:$BZ$54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20</c:v>
                </c:pt>
                <c:pt idx="32">
                  <c:v>15</c:v>
                </c:pt>
                <c:pt idx="33">
                  <c:v>60</c:v>
                </c:pt>
                <c:pt idx="34">
                  <c:v>12</c:v>
                </c:pt>
                <c:pt idx="35">
                  <c:v>50</c:v>
                </c:pt>
                <c:pt idx="36">
                  <c:v>15</c:v>
                </c:pt>
                <c:pt idx="37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'2014年全井戸集計表'!$CA$3:$CA$54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'2014年全井戸集計表'!$CB$3:$CB$54</c:f>
              <c:numCache>
                <c:formatCode>General</c:formatCode>
                <c:ptCount val="52"/>
                <c:pt idx="0">
                  <c:v>2000</c:v>
                </c:pt>
                <c:pt idx="1">
                  <c:v>2000</c:v>
                </c:pt>
                <c:pt idx="2">
                  <c:v>1700</c:v>
                </c:pt>
                <c:pt idx="3">
                  <c:v>1600</c:v>
                </c:pt>
                <c:pt idx="4">
                  <c:v>1800</c:v>
                </c:pt>
                <c:pt idx="5">
                  <c:v>2000</c:v>
                </c:pt>
                <c:pt idx="6">
                  <c:v>1900</c:v>
                </c:pt>
                <c:pt idx="7">
                  <c:v>1900</c:v>
                </c:pt>
                <c:pt idx="8">
                  <c:v>2000</c:v>
                </c:pt>
                <c:pt idx="9">
                  <c:v>1800</c:v>
                </c:pt>
                <c:pt idx="10">
                  <c:v>2100</c:v>
                </c:pt>
                <c:pt idx="11">
                  <c:v>2000</c:v>
                </c:pt>
                <c:pt idx="12">
                  <c:v>2200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1800</c:v>
                </c:pt>
                <c:pt idx="17">
                  <c:v>2000</c:v>
                </c:pt>
                <c:pt idx="18">
                  <c:v>2000</c:v>
                </c:pt>
                <c:pt idx="19">
                  <c:v>2200</c:v>
                </c:pt>
                <c:pt idx="20">
                  <c:v>2000</c:v>
                </c:pt>
                <c:pt idx="21">
                  <c:v>2000</c:v>
                </c:pt>
                <c:pt idx="22">
                  <c:v>2000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1800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2000</c:v>
                </c:pt>
                <c:pt idx="36">
                  <c:v>2000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2000</c:v>
                </c:pt>
                <c:pt idx="41">
                  <c:v>2000</c:v>
                </c:pt>
                <c:pt idx="42">
                  <c:v>2000</c:v>
                </c:pt>
                <c:pt idx="43">
                  <c:v>1800</c:v>
                </c:pt>
                <c:pt idx="44">
                  <c:v>2000</c:v>
                </c:pt>
                <c:pt idx="45">
                  <c:v>1800</c:v>
                </c:pt>
                <c:pt idx="46">
                  <c:v>2000</c:v>
                </c:pt>
                <c:pt idx="47">
                  <c:v>2000</c:v>
                </c:pt>
                <c:pt idx="48">
                  <c:v>2000</c:v>
                </c:pt>
                <c:pt idx="49">
                  <c:v>1800</c:v>
                </c:pt>
                <c:pt idx="50">
                  <c:v>2000</c:v>
                </c:pt>
                <c:pt idx="51">
                  <c:v>2000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'2014年全井戸集計表'!$CC$3:$CC$54</c:f>
              <c:numCache>
                <c:formatCode>General</c:formatCode>
                <c:ptCount val="52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30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18</c:v>
                </c:pt>
                <c:pt idx="15">
                  <c:v>30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25</c:v>
                </c:pt>
                <c:pt idx="20">
                  <c:v>18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25</c:v>
                </c:pt>
                <c:pt idx="25">
                  <c:v>25</c:v>
                </c:pt>
                <c:pt idx="26">
                  <c:v>22</c:v>
                </c:pt>
                <c:pt idx="27">
                  <c:v>40</c:v>
                </c:pt>
                <c:pt idx="28">
                  <c:v>50</c:v>
                </c:pt>
                <c:pt idx="29">
                  <c:v>40</c:v>
                </c:pt>
                <c:pt idx="30">
                  <c:v>40</c:v>
                </c:pt>
                <c:pt idx="31">
                  <c:v>30</c:v>
                </c:pt>
                <c:pt idx="32">
                  <c:v>30</c:v>
                </c:pt>
                <c:pt idx="33">
                  <c:v>40</c:v>
                </c:pt>
                <c:pt idx="34">
                  <c:v>20</c:v>
                </c:pt>
                <c:pt idx="35">
                  <c:v>18</c:v>
                </c:pt>
                <c:pt idx="36">
                  <c:v>15</c:v>
                </c:pt>
                <c:pt idx="37">
                  <c:v>22</c:v>
                </c:pt>
                <c:pt idx="38">
                  <c:v>35</c:v>
                </c:pt>
                <c:pt idx="39">
                  <c:v>40</c:v>
                </c:pt>
                <c:pt idx="40">
                  <c:v>40</c:v>
                </c:pt>
                <c:pt idx="41">
                  <c:v>45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50</c:v>
                </c:pt>
                <c:pt idx="46">
                  <c:v>60</c:v>
                </c:pt>
                <c:pt idx="47">
                  <c:v>60</c:v>
                </c:pt>
                <c:pt idx="48">
                  <c:v>65</c:v>
                </c:pt>
                <c:pt idx="49">
                  <c:v>75</c:v>
                </c:pt>
                <c:pt idx="50">
                  <c:v>70</c:v>
                </c:pt>
                <c:pt idx="51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4304"/>
        <c:axId val="492404696"/>
      </c:lineChart>
      <c:catAx>
        <c:axId val="4924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404696"/>
        <c:crosses val="autoZero"/>
        <c:auto val="1"/>
        <c:lblAlgn val="ctr"/>
        <c:lblOffset val="100"/>
        <c:noMultiLvlLbl val="0"/>
      </c:catAx>
      <c:valAx>
        <c:axId val="492404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240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'2014年全井戸集計表'!$CD$3:$CD$54</c:f>
              <c:numCache>
                <c:formatCode>General</c:formatCode>
                <c:ptCount val="52"/>
                <c:pt idx="0">
                  <c:v>30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18</c:v>
                </c:pt>
                <c:pt idx="12">
                  <c:v>15</c:v>
                </c:pt>
                <c:pt idx="13">
                  <c:v>18</c:v>
                </c:pt>
                <c:pt idx="14">
                  <c:v>18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12</c:v>
                </c:pt>
                <c:pt idx="23">
                  <c:v>10</c:v>
                </c:pt>
                <c:pt idx="24">
                  <c:v>15</c:v>
                </c:pt>
                <c:pt idx="25">
                  <c:v>18</c:v>
                </c:pt>
                <c:pt idx="26">
                  <c:v>15</c:v>
                </c:pt>
                <c:pt idx="27">
                  <c:v>15</c:v>
                </c:pt>
                <c:pt idx="28">
                  <c:v>20</c:v>
                </c:pt>
                <c:pt idx="29">
                  <c:v>50</c:v>
                </c:pt>
                <c:pt idx="30">
                  <c:v>20</c:v>
                </c:pt>
                <c:pt idx="31">
                  <c:v>18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92</c:v>
                </c:pt>
                <c:pt idx="42">
                  <c:v>20</c:v>
                </c:pt>
                <c:pt idx="43">
                  <c:v>15</c:v>
                </c:pt>
                <c:pt idx="44">
                  <c:v>12</c:v>
                </c:pt>
                <c:pt idx="45">
                  <c:v>15</c:v>
                </c:pt>
                <c:pt idx="46">
                  <c:v>18</c:v>
                </c:pt>
                <c:pt idx="47">
                  <c:v>18</c:v>
                </c:pt>
                <c:pt idx="48">
                  <c:v>50</c:v>
                </c:pt>
                <c:pt idx="49">
                  <c:v>50</c:v>
                </c:pt>
                <c:pt idx="50">
                  <c:v>18</c:v>
                </c:pt>
                <c:pt idx="5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'2014年全井戸集計表'!$CE$3:$CE$54</c:f>
              <c:numCache>
                <c:formatCode>General</c:formatCode>
                <c:ptCount val="52"/>
                <c:pt idx="0">
                  <c:v>320</c:v>
                </c:pt>
                <c:pt idx="1">
                  <c:v>280</c:v>
                </c:pt>
                <c:pt idx="2">
                  <c:v>300</c:v>
                </c:pt>
                <c:pt idx="3">
                  <c:v>300</c:v>
                </c:pt>
                <c:pt idx="4">
                  <c:v>330</c:v>
                </c:pt>
                <c:pt idx="5">
                  <c:v>380</c:v>
                </c:pt>
                <c:pt idx="6">
                  <c:v>200</c:v>
                </c:pt>
                <c:pt idx="7">
                  <c:v>250</c:v>
                </c:pt>
                <c:pt idx="8">
                  <c:v>250</c:v>
                </c:pt>
                <c:pt idx="9">
                  <c:v>280</c:v>
                </c:pt>
                <c:pt idx="10">
                  <c:v>220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280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500</c:v>
                </c:pt>
                <c:pt idx="19">
                  <c:v>550</c:v>
                </c:pt>
                <c:pt idx="20">
                  <c:v>800</c:v>
                </c:pt>
                <c:pt idx="21">
                  <c:v>800</c:v>
                </c:pt>
                <c:pt idx="22">
                  <c:v>150</c:v>
                </c:pt>
                <c:pt idx="23">
                  <c:v>250</c:v>
                </c:pt>
                <c:pt idx="24">
                  <c:v>200</c:v>
                </c:pt>
                <c:pt idx="25">
                  <c:v>250</c:v>
                </c:pt>
                <c:pt idx="26">
                  <c:v>280</c:v>
                </c:pt>
                <c:pt idx="27">
                  <c:v>500</c:v>
                </c:pt>
                <c:pt idx="28">
                  <c:v>400</c:v>
                </c:pt>
                <c:pt idx="29">
                  <c:v>300</c:v>
                </c:pt>
                <c:pt idx="30">
                  <c:v>300</c:v>
                </c:pt>
                <c:pt idx="31">
                  <c:v>300</c:v>
                </c:pt>
                <c:pt idx="32">
                  <c:v>320</c:v>
                </c:pt>
                <c:pt idx="33">
                  <c:v>400</c:v>
                </c:pt>
                <c:pt idx="34">
                  <c:v>500</c:v>
                </c:pt>
                <c:pt idx="35">
                  <c:v>700</c:v>
                </c:pt>
                <c:pt idx="36">
                  <c:v>800</c:v>
                </c:pt>
                <c:pt idx="37">
                  <c:v>900</c:v>
                </c:pt>
                <c:pt idx="38">
                  <c:v>1000</c:v>
                </c:pt>
                <c:pt idx="39">
                  <c:v>1400</c:v>
                </c:pt>
                <c:pt idx="40">
                  <c:v>1000</c:v>
                </c:pt>
                <c:pt idx="41">
                  <c:v>500</c:v>
                </c:pt>
                <c:pt idx="42">
                  <c:v>700</c:v>
                </c:pt>
                <c:pt idx="43">
                  <c:v>500</c:v>
                </c:pt>
                <c:pt idx="44">
                  <c:v>400</c:v>
                </c:pt>
                <c:pt idx="45">
                  <c:v>300</c:v>
                </c:pt>
                <c:pt idx="46">
                  <c:v>300</c:v>
                </c:pt>
                <c:pt idx="47">
                  <c:v>400</c:v>
                </c:pt>
                <c:pt idx="48">
                  <c:v>300</c:v>
                </c:pt>
                <c:pt idx="49">
                  <c:v>400</c:v>
                </c:pt>
                <c:pt idx="50">
                  <c:v>300</c:v>
                </c:pt>
                <c:pt idx="51">
                  <c:v>250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'2014年全井戸集計表'!$CF$3:$CF$54</c:f>
              <c:numCache>
                <c:formatCode>General</c:formatCode>
                <c:ptCount val="52"/>
                <c:pt idx="0">
                  <c:v>1500</c:v>
                </c:pt>
                <c:pt idx="1">
                  <c:v>1500</c:v>
                </c:pt>
                <c:pt idx="2">
                  <c:v>1300</c:v>
                </c:pt>
                <c:pt idx="3">
                  <c:v>1400</c:v>
                </c:pt>
                <c:pt idx="4">
                  <c:v>1300</c:v>
                </c:pt>
                <c:pt idx="5">
                  <c:v>1500</c:v>
                </c:pt>
                <c:pt idx="6">
                  <c:v>1300</c:v>
                </c:pt>
                <c:pt idx="7">
                  <c:v>1500</c:v>
                </c:pt>
                <c:pt idx="8">
                  <c:v>1600</c:v>
                </c:pt>
                <c:pt idx="9">
                  <c:v>1600</c:v>
                </c:pt>
                <c:pt idx="10">
                  <c:v>1700</c:v>
                </c:pt>
                <c:pt idx="11">
                  <c:v>1600</c:v>
                </c:pt>
                <c:pt idx="12">
                  <c:v>1400</c:v>
                </c:pt>
                <c:pt idx="13">
                  <c:v>1600</c:v>
                </c:pt>
                <c:pt idx="14">
                  <c:v>1500</c:v>
                </c:pt>
                <c:pt idx="15">
                  <c:v>1300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1200</c:v>
                </c:pt>
                <c:pt idx="20">
                  <c:v>1000</c:v>
                </c:pt>
                <c:pt idx="21">
                  <c:v>600</c:v>
                </c:pt>
                <c:pt idx="22">
                  <c:v>1000</c:v>
                </c:pt>
                <c:pt idx="23">
                  <c:v>1600</c:v>
                </c:pt>
                <c:pt idx="24">
                  <c:v>1500</c:v>
                </c:pt>
                <c:pt idx="25">
                  <c:v>1300</c:v>
                </c:pt>
                <c:pt idx="26">
                  <c:v>1500</c:v>
                </c:pt>
                <c:pt idx="27">
                  <c:v>1200</c:v>
                </c:pt>
                <c:pt idx="28">
                  <c:v>1200</c:v>
                </c:pt>
                <c:pt idx="29">
                  <c:v>1400</c:v>
                </c:pt>
                <c:pt idx="30">
                  <c:v>1300</c:v>
                </c:pt>
                <c:pt idx="31">
                  <c:v>1400</c:v>
                </c:pt>
                <c:pt idx="32">
                  <c:v>1500</c:v>
                </c:pt>
                <c:pt idx="33">
                  <c:v>1100</c:v>
                </c:pt>
                <c:pt idx="34">
                  <c:v>1200</c:v>
                </c:pt>
                <c:pt idx="35">
                  <c:v>1200</c:v>
                </c:pt>
                <c:pt idx="36">
                  <c:v>1400</c:v>
                </c:pt>
                <c:pt idx="37">
                  <c:v>1100</c:v>
                </c:pt>
                <c:pt idx="38">
                  <c:v>1300</c:v>
                </c:pt>
                <c:pt idx="39">
                  <c:v>1400</c:v>
                </c:pt>
                <c:pt idx="40">
                  <c:v>1200</c:v>
                </c:pt>
                <c:pt idx="41">
                  <c:v>1400</c:v>
                </c:pt>
                <c:pt idx="42">
                  <c:v>1100</c:v>
                </c:pt>
                <c:pt idx="43">
                  <c:v>1500</c:v>
                </c:pt>
                <c:pt idx="44">
                  <c:v>1300</c:v>
                </c:pt>
                <c:pt idx="45">
                  <c:v>1200</c:v>
                </c:pt>
                <c:pt idx="46">
                  <c:v>1600</c:v>
                </c:pt>
                <c:pt idx="47">
                  <c:v>1400</c:v>
                </c:pt>
                <c:pt idx="48">
                  <c:v>1400</c:v>
                </c:pt>
                <c:pt idx="49">
                  <c:v>1400</c:v>
                </c:pt>
                <c:pt idx="50">
                  <c:v>1400</c:v>
                </c:pt>
                <c:pt idx="51">
                  <c:v>1600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'2014年全井戸集計表'!$CG$3:$CG$54</c:f>
              <c:numCache>
                <c:formatCode>General</c:formatCode>
                <c:ptCount val="52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5088"/>
        <c:axId val="492405480"/>
      </c:lineChart>
      <c:catAx>
        <c:axId val="4924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405480"/>
        <c:crosses val="autoZero"/>
        <c:auto val="1"/>
        <c:lblAlgn val="ctr"/>
        <c:lblOffset val="100"/>
        <c:noMultiLvlLbl val="0"/>
      </c:catAx>
      <c:valAx>
        <c:axId val="492405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2405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'2014年全井戸集計表'!$CH$3:$CH$54</c:f>
              <c:numCache>
                <c:formatCode>General</c:formatCode>
                <c:ptCount val="52"/>
                <c:pt idx="0">
                  <c:v>800</c:v>
                </c:pt>
                <c:pt idx="1">
                  <c:v>800</c:v>
                </c:pt>
                <c:pt idx="2">
                  <c:v>700</c:v>
                </c:pt>
                <c:pt idx="3">
                  <c:v>800</c:v>
                </c:pt>
                <c:pt idx="4">
                  <c:v>700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800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800</c:v>
                </c:pt>
                <c:pt idx="18">
                  <c:v>800</c:v>
                </c:pt>
                <c:pt idx="19">
                  <c:v>700</c:v>
                </c:pt>
                <c:pt idx="20">
                  <c:v>700</c:v>
                </c:pt>
                <c:pt idx="21">
                  <c:v>800</c:v>
                </c:pt>
                <c:pt idx="22">
                  <c:v>700</c:v>
                </c:pt>
                <c:pt idx="23">
                  <c:v>750</c:v>
                </c:pt>
                <c:pt idx="24">
                  <c:v>700</c:v>
                </c:pt>
                <c:pt idx="25">
                  <c:v>750</c:v>
                </c:pt>
                <c:pt idx="26">
                  <c:v>780</c:v>
                </c:pt>
                <c:pt idx="27">
                  <c:v>700</c:v>
                </c:pt>
                <c:pt idx="28">
                  <c:v>780</c:v>
                </c:pt>
                <c:pt idx="29">
                  <c:v>700</c:v>
                </c:pt>
                <c:pt idx="30">
                  <c:v>800</c:v>
                </c:pt>
                <c:pt idx="31">
                  <c:v>800</c:v>
                </c:pt>
                <c:pt idx="32">
                  <c:v>800</c:v>
                </c:pt>
                <c:pt idx="33">
                  <c:v>800</c:v>
                </c:pt>
                <c:pt idx="34">
                  <c:v>800</c:v>
                </c:pt>
                <c:pt idx="35">
                  <c:v>850</c:v>
                </c:pt>
                <c:pt idx="36">
                  <c:v>900</c:v>
                </c:pt>
                <c:pt idx="37">
                  <c:v>900</c:v>
                </c:pt>
                <c:pt idx="38">
                  <c:v>900</c:v>
                </c:pt>
                <c:pt idx="39">
                  <c:v>900</c:v>
                </c:pt>
                <c:pt idx="40">
                  <c:v>900</c:v>
                </c:pt>
                <c:pt idx="41">
                  <c:v>900</c:v>
                </c:pt>
                <c:pt idx="42">
                  <c:v>800</c:v>
                </c:pt>
                <c:pt idx="43">
                  <c:v>800</c:v>
                </c:pt>
                <c:pt idx="44">
                  <c:v>800</c:v>
                </c:pt>
                <c:pt idx="45">
                  <c:v>800</c:v>
                </c:pt>
                <c:pt idx="46">
                  <c:v>800</c:v>
                </c:pt>
                <c:pt idx="47">
                  <c:v>820</c:v>
                </c:pt>
                <c:pt idx="48">
                  <c:v>800</c:v>
                </c:pt>
                <c:pt idx="49">
                  <c:v>800</c:v>
                </c:pt>
                <c:pt idx="50">
                  <c:v>800</c:v>
                </c:pt>
                <c:pt idx="51">
                  <c:v>800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'2014年全井戸集計表'!$CI$2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'2014年全井戸集計表'!$CI$3:$CI$54</c:f>
              <c:numCache>
                <c:formatCode>General</c:formatCode>
                <c:ptCount val="52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180</c:v>
                </c:pt>
                <c:pt idx="4">
                  <c:v>170</c:v>
                </c:pt>
                <c:pt idx="5">
                  <c:v>160</c:v>
                </c:pt>
                <c:pt idx="6">
                  <c:v>160</c:v>
                </c:pt>
                <c:pt idx="7">
                  <c:v>180</c:v>
                </c:pt>
                <c:pt idx="8">
                  <c:v>160</c:v>
                </c:pt>
                <c:pt idx="9">
                  <c:v>200</c:v>
                </c:pt>
                <c:pt idx="10">
                  <c:v>170</c:v>
                </c:pt>
                <c:pt idx="11">
                  <c:v>150</c:v>
                </c:pt>
                <c:pt idx="12">
                  <c:v>150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180</c:v>
                </c:pt>
                <c:pt idx="19">
                  <c:v>170</c:v>
                </c:pt>
                <c:pt idx="20">
                  <c:v>150</c:v>
                </c:pt>
                <c:pt idx="21">
                  <c:v>150</c:v>
                </c:pt>
                <c:pt idx="22">
                  <c:v>100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150</c:v>
                </c:pt>
                <c:pt idx="27">
                  <c:v>150</c:v>
                </c:pt>
                <c:pt idx="28">
                  <c:v>140</c:v>
                </c:pt>
                <c:pt idx="29">
                  <c:v>140</c:v>
                </c:pt>
                <c:pt idx="30">
                  <c:v>150</c:v>
                </c:pt>
                <c:pt idx="31">
                  <c:v>130</c:v>
                </c:pt>
                <c:pt idx="32">
                  <c:v>150</c:v>
                </c:pt>
                <c:pt idx="33">
                  <c:v>130</c:v>
                </c:pt>
                <c:pt idx="34">
                  <c:v>130</c:v>
                </c:pt>
                <c:pt idx="35">
                  <c:v>150</c:v>
                </c:pt>
                <c:pt idx="36">
                  <c:v>140</c:v>
                </c:pt>
                <c:pt idx="37">
                  <c:v>110</c:v>
                </c:pt>
                <c:pt idx="38">
                  <c:v>130</c:v>
                </c:pt>
                <c:pt idx="39">
                  <c:v>20</c:v>
                </c:pt>
                <c:pt idx="40">
                  <c:v>140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140</c:v>
                </c:pt>
                <c:pt idx="45">
                  <c:v>150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140</c:v>
                </c:pt>
                <c:pt idx="50">
                  <c:v>120</c:v>
                </c:pt>
                <c:pt idx="51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85936"/>
        <c:axId val="492586328"/>
      </c:lineChart>
      <c:catAx>
        <c:axId val="49258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586328"/>
        <c:crosses val="autoZero"/>
        <c:auto val="1"/>
        <c:lblAlgn val="ctr"/>
        <c:lblOffset val="100"/>
        <c:noMultiLvlLbl val="0"/>
      </c:catAx>
      <c:valAx>
        <c:axId val="492586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2585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'2014年全井戸集計表'!$CJ$3:$CJ$54</c:f>
              <c:numCache>
                <c:formatCode>General</c:formatCode>
                <c:ptCount val="52"/>
                <c:pt idx="0">
                  <c:v>20</c:v>
                </c:pt>
                <c:pt idx="1">
                  <c:v>30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25</c:v>
                </c:pt>
                <c:pt idx="6">
                  <c:v>20</c:v>
                </c:pt>
                <c:pt idx="7">
                  <c:v>35</c:v>
                </c:pt>
                <c:pt idx="8">
                  <c:v>35</c:v>
                </c:pt>
                <c:pt idx="9">
                  <c:v>30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60</c:v>
                </c:pt>
                <c:pt idx="18">
                  <c:v>40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18</c:v>
                </c:pt>
                <c:pt idx="26">
                  <c:v>18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22</c:v>
                </c:pt>
                <c:pt idx="37">
                  <c:v>20</c:v>
                </c:pt>
                <c:pt idx="38">
                  <c:v>30</c:v>
                </c:pt>
                <c:pt idx="39">
                  <c:v>30</c:v>
                </c:pt>
                <c:pt idx="40">
                  <c:v>20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25</c:v>
                </c:pt>
                <c:pt idx="46">
                  <c:v>20</c:v>
                </c:pt>
                <c:pt idx="47">
                  <c:v>30</c:v>
                </c:pt>
                <c:pt idx="48">
                  <c:v>35</c:v>
                </c:pt>
                <c:pt idx="49">
                  <c:v>30</c:v>
                </c:pt>
                <c:pt idx="50">
                  <c:v>22</c:v>
                </c:pt>
                <c:pt idx="5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'2014年全井戸集計表'!$CK$3:$CK$54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20</c:v>
                </c:pt>
                <c:pt idx="7">
                  <c:v>30</c:v>
                </c:pt>
                <c:pt idx="8">
                  <c:v>20</c:v>
                </c:pt>
                <c:pt idx="9">
                  <c:v>25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22</c:v>
                </c:pt>
                <c:pt idx="15">
                  <c:v>22</c:v>
                </c:pt>
                <c:pt idx="16">
                  <c:v>25</c:v>
                </c:pt>
                <c:pt idx="17">
                  <c:v>40</c:v>
                </c:pt>
                <c:pt idx="18">
                  <c:v>30</c:v>
                </c:pt>
                <c:pt idx="19">
                  <c:v>30</c:v>
                </c:pt>
                <c:pt idx="20">
                  <c:v>25</c:v>
                </c:pt>
                <c:pt idx="21">
                  <c:v>25</c:v>
                </c:pt>
                <c:pt idx="22">
                  <c:v>20</c:v>
                </c:pt>
                <c:pt idx="23">
                  <c:v>22</c:v>
                </c:pt>
                <c:pt idx="24">
                  <c:v>30</c:v>
                </c:pt>
                <c:pt idx="25">
                  <c:v>22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22</c:v>
                </c:pt>
                <c:pt idx="32">
                  <c:v>25</c:v>
                </c:pt>
                <c:pt idx="33">
                  <c:v>30</c:v>
                </c:pt>
                <c:pt idx="34">
                  <c:v>40</c:v>
                </c:pt>
                <c:pt idx="35">
                  <c:v>22</c:v>
                </c:pt>
                <c:pt idx="36">
                  <c:v>25</c:v>
                </c:pt>
                <c:pt idx="37">
                  <c:v>22</c:v>
                </c:pt>
                <c:pt idx="38">
                  <c:v>22</c:v>
                </c:pt>
                <c:pt idx="39">
                  <c:v>90</c:v>
                </c:pt>
                <c:pt idx="40">
                  <c:v>25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587112"/>
        <c:axId val="492587504"/>
      </c:lineChart>
      <c:catAx>
        <c:axId val="49258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2587504"/>
        <c:crosses val="autoZero"/>
        <c:auto val="1"/>
        <c:lblAlgn val="ctr"/>
        <c:lblOffset val="100"/>
        <c:noMultiLvlLbl val="0"/>
      </c:catAx>
      <c:valAx>
        <c:axId val="492587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2587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'2014年全井戸集計表'!$CL$3:$CL$54</c:f>
              <c:numCache>
                <c:formatCode>General</c:formatCode>
                <c:ptCount val="52"/>
                <c:pt idx="0">
                  <c:v>1100</c:v>
                </c:pt>
                <c:pt idx="1">
                  <c:v>1200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900</c:v>
                </c:pt>
                <c:pt idx="6">
                  <c:v>350</c:v>
                </c:pt>
                <c:pt idx="7">
                  <c:v>780</c:v>
                </c:pt>
                <c:pt idx="8">
                  <c:v>900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1100</c:v>
                </c:pt>
                <c:pt idx="13">
                  <c:v>600</c:v>
                </c:pt>
                <c:pt idx="14">
                  <c:v>900</c:v>
                </c:pt>
                <c:pt idx="15">
                  <c:v>1100</c:v>
                </c:pt>
                <c:pt idx="16">
                  <c:v>1100</c:v>
                </c:pt>
                <c:pt idx="17">
                  <c:v>1100</c:v>
                </c:pt>
                <c:pt idx="18">
                  <c:v>1000</c:v>
                </c:pt>
                <c:pt idx="19">
                  <c:v>700</c:v>
                </c:pt>
                <c:pt idx="20">
                  <c:v>1000</c:v>
                </c:pt>
                <c:pt idx="21">
                  <c:v>1000</c:v>
                </c:pt>
                <c:pt idx="22">
                  <c:v>450</c:v>
                </c:pt>
                <c:pt idx="23">
                  <c:v>780</c:v>
                </c:pt>
                <c:pt idx="24">
                  <c:v>900</c:v>
                </c:pt>
                <c:pt idx="25">
                  <c:v>1100</c:v>
                </c:pt>
                <c:pt idx="26">
                  <c:v>1100</c:v>
                </c:pt>
                <c:pt idx="27">
                  <c:v>1000</c:v>
                </c:pt>
                <c:pt idx="28">
                  <c:v>1100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1100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1100</c:v>
                </c:pt>
                <c:pt idx="37">
                  <c:v>1100</c:v>
                </c:pt>
                <c:pt idx="38">
                  <c:v>1100</c:v>
                </c:pt>
                <c:pt idx="39">
                  <c:v>1000</c:v>
                </c:pt>
                <c:pt idx="40">
                  <c:v>1100</c:v>
                </c:pt>
                <c:pt idx="41">
                  <c:v>1200</c:v>
                </c:pt>
                <c:pt idx="42">
                  <c:v>1300</c:v>
                </c:pt>
                <c:pt idx="43">
                  <c:v>1400</c:v>
                </c:pt>
                <c:pt idx="44">
                  <c:v>1400</c:v>
                </c:pt>
                <c:pt idx="45">
                  <c:v>1400</c:v>
                </c:pt>
                <c:pt idx="46">
                  <c:v>1400</c:v>
                </c:pt>
                <c:pt idx="47">
                  <c:v>1400</c:v>
                </c:pt>
                <c:pt idx="48">
                  <c:v>1200</c:v>
                </c:pt>
                <c:pt idx="49">
                  <c:v>1200</c:v>
                </c:pt>
                <c:pt idx="50">
                  <c:v>1200</c:v>
                </c:pt>
                <c:pt idx="51">
                  <c:v>1400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'2014年全井戸集計表'!$CM$3:$CM$54</c:f>
              <c:numCache>
                <c:formatCode>General</c:formatCode>
                <c:ptCount val="52"/>
                <c:pt idx="0">
                  <c:v>360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550</c:v>
                </c:pt>
                <c:pt idx="5">
                  <c:v>600</c:v>
                </c:pt>
                <c:pt idx="6">
                  <c:v>350</c:v>
                </c:pt>
                <c:pt idx="7">
                  <c:v>400</c:v>
                </c:pt>
                <c:pt idx="8">
                  <c:v>350</c:v>
                </c:pt>
                <c:pt idx="9">
                  <c:v>300</c:v>
                </c:pt>
                <c:pt idx="10">
                  <c:v>350</c:v>
                </c:pt>
                <c:pt idx="11">
                  <c:v>350</c:v>
                </c:pt>
                <c:pt idx="12">
                  <c:v>200</c:v>
                </c:pt>
                <c:pt idx="13">
                  <c:v>400</c:v>
                </c:pt>
                <c:pt idx="14">
                  <c:v>400</c:v>
                </c:pt>
                <c:pt idx="15">
                  <c:v>350</c:v>
                </c:pt>
                <c:pt idx="16">
                  <c:v>550</c:v>
                </c:pt>
                <c:pt idx="17">
                  <c:v>600</c:v>
                </c:pt>
                <c:pt idx="18">
                  <c:v>600</c:v>
                </c:pt>
                <c:pt idx="19">
                  <c:v>450</c:v>
                </c:pt>
                <c:pt idx="20">
                  <c:v>600</c:v>
                </c:pt>
                <c:pt idx="21">
                  <c:v>380</c:v>
                </c:pt>
                <c:pt idx="22">
                  <c:v>550</c:v>
                </c:pt>
                <c:pt idx="23">
                  <c:v>700</c:v>
                </c:pt>
                <c:pt idx="24">
                  <c:v>700</c:v>
                </c:pt>
                <c:pt idx="25">
                  <c:v>700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800</c:v>
                </c:pt>
                <c:pt idx="30">
                  <c:v>800</c:v>
                </c:pt>
                <c:pt idx="31">
                  <c:v>800</c:v>
                </c:pt>
                <c:pt idx="32">
                  <c:v>800</c:v>
                </c:pt>
                <c:pt idx="33">
                  <c:v>600</c:v>
                </c:pt>
                <c:pt idx="34">
                  <c:v>800</c:v>
                </c:pt>
                <c:pt idx="35">
                  <c:v>500</c:v>
                </c:pt>
                <c:pt idx="36">
                  <c:v>700</c:v>
                </c:pt>
                <c:pt idx="37">
                  <c:v>600</c:v>
                </c:pt>
                <c:pt idx="38">
                  <c:v>700</c:v>
                </c:pt>
                <c:pt idx="39">
                  <c:v>800</c:v>
                </c:pt>
                <c:pt idx="40">
                  <c:v>700</c:v>
                </c:pt>
                <c:pt idx="41">
                  <c:v>750</c:v>
                </c:pt>
                <c:pt idx="42">
                  <c:v>800</c:v>
                </c:pt>
                <c:pt idx="43">
                  <c:v>800</c:v>
                </c:pt>
                <c:pt idx="44">
                  <c:v>700</c:v>
                </c:pt>
                <c:pt idx="45">
                  <c:v>800</c:v>
                </c:pt>
                <c:pt idx="46">
                  <c:v>850</c:v>
                </c:pt>
                <c:pt idx="47">
                  <c:v>900</c:v>
                </c:pt>
                <c:pt idx="48">
                  <c:v>600</c:v>
                </c:pt>
                <c:pt idx="49">
                  <c:v>800</c:v>
                </c:pt>
                <c:pt idx="50">
                  <c:v>700</c:v>
                </c:pt>
                <c:pt idx="51">
                  <c:v>800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'2014年全井戸集計表'!$CN$3:$CN$54</c:f>
              <c:numCache>
                <c:formatCode>General</c:formatCode>
                <c:ptCount val="52"/>
                <c:pt idx="0">
                  <c:v>60</c:v>
                </c:pt>
                <c:pt idx="1">
                  <c:v>50</c:v>
                </c:pt>
                <c:pt idx="2">
                  <c:v>35</c:v>
                </c:pt>
                <c:pt idx="3">
                  <c:v>35</c:v>
                </c:pt>
                <c:pt idx="4">
                  <c:v>25</c:v>
                </c:pt>
                <c:pt idx="5">
                  <c:v>40</c:v>
                </c:pt>
                <c:pt idx="6">
                  <c:v>20</c:v>
                </c:pt>
                <c:pt idx="7">
                  <c:v>50</c:v>
                </c:pt>
                <c:pt idx="8">
                  <c:v>40</c:v>
                </c:pt>
                <c:pt idx="9">
                  <c:v>50</c:v>
                </c:pt>
                <c:pt idx="10">
                  <c:v>35</c:v>
                </c:pt>
                <c:pt idx="11">
                  <c:v>50</c:v>
                </c:pt>
                <c:pt idx="12">
                  <c:v>25</c:v>
                </c:pt>
                <c:pt idx="13">
                  <c:v>22</c:v>
                </c:pt>
                <c:pt idx="14">
                  <c:v>18</c:v>
                </c:pt>
                <c:pt idx="15">
                  <c:v>12</c:v>
                </c:pt>
                <c:pt idx="16">
                  <c:v>10</c:v>
                </c:pt>
                <c:pt idx="17">
                  <c:v>25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10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12</c:v>
                </c:pt>
                <c:pt idx="35">
                  <c:v>40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1936"/>
        <c:axId val="493642328"/>
      </c:lineChart>
      <c:catAx>
        <c:axId val="49364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642328"/>
        <c:crosses val="autoZero"/>
        <c:auto val="1"/>
        <c:lblAlgn val="ctr"/>
        <c:lblOffset val="100"/>
        <c:noMultiLvlLbl val="0"/>
      </c:catAx>
      <c:valAx>
        <c:axId val="493642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64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'2014年全井戸集計表'!$CT$3:$CT$54</c:f>
              <c:numCache>
                <c:formatCode>General</c:formatCode>
                <c:ptCount val="52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18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25</c:v>
                </c:pt>
                <c:pt idx="24">
                  <c:v>22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18</c:v>
                </c:pt>
                <c:pt idx="29">
                  <c:v>20</c:v>
                </c:pt>
                <c:pt idx="30">
                  <c:v>22</c:v>
                </c:pt>
                <c:pt idx="31">
                  <c:v>25</c:v>
                </c:pt>
                <c:pt idx="32">
                  <c:v>30</c:v>
                </c:pt>
                <c:pt idx="33">
                  <c:v>22</c:v>
                </c:pt>
                <c:pt idx="34">
                  <c:v>25</c:v>
                </c:pt>
                <c:pt idx="35">
                  <c:v>18</c:v>
                </c:pt>
                <c:pt idx="36">
                  <c:v>20</c:v>
                </c:pt>
                <c:pt idx="37">
                  <c:v>20</c:v>
                </c:pt>
                <c:pt idx="38">
                  <c:v>30</c:v>
                </c:pt>
                <c:pt idx="39">
                  <c:v>25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35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'2014年全井戸集計表'!$CU$3:$CU$54</c:f>
              <c:numCache>
                <c:formatCode>General</c:formatCode>
                <c:ptCount val="52"/>
                <c:pt idx="0">
                  <c:v>130</c:v>
                </c:pt>
                <c:pt idx="1">
                  <c:v>250</c:v>
                </c:pt>
                <c:pt idx="2">
                  <c:v>700</c:v>
                </c:pt>
                <c:pt idx="3">
                  <c:v>750</c:v>
                </c:pt>
                <c:pt idx="4">
                  <c:v>400</c:v>
                </c:pt>
                <c:pt idx="5">
                  <c:v>300</c:v>
                </c:pt>
                <c:pt idx="6">
                  <c:v>140</c:v>
                </c:pt>
                <c:pt idx="7">
                  <c:v>60</c:v>
                </c:pt>
                <c:pt idx="8">
                  <c:v>30</c:v>
                </c:pt>
                <c:pt idx="9">
                  <c:v>30</c:v>
                </c:pt>
                <c:pt idx="10">
                  <c:v>25</c:v>
                </c:pt>
                <c:pt idx="11">
                  <c:v>25</c:v>
                </c:pt>
                <c:pt idx="12">
                  <c:v>30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90</c:v>
                </c:pt>
                <c:pt idx="20">
                  <c:v>350</c:v>
                </c:pt>
                <c:pt idx="21">
                  <c:v>280</c:v>
                </c:pt>
                <c:pt idx="22">
                  <c:v>90</c:v>
                </c:pt>
                <c:pt idx="23">
                  <c:v>80</c:v>
                </c:pt>
                <c:pt idx="24">
                  <c:v>80</c:v>
                </c:pt>
                <c:pt idx="25">
                  <c:v>30</c:v>
                </c:pt>
                <c:pt idx="26">
                  <c:v>60</c:v>
                </c:pt>
                <c:pt idx="27">
                  <c:v>50</c:v>
                </c:pt>
                <c:pt idx="28">
                  <c:v>80</c:v>
                </c:pt>
                <c:pt idx="29">
                  <c:v>80</c:v>
                </c:pt>
                <c:pt idx="30">
                  <c:v>130</c:v>
                </c:pt>
                <c:pt idx="31">
                  <c:v>200</c:v>
                </c:pt>
                <c:pt idx="32">
                  <c:v>300</c:v>
                </c:pt>
                <c:pt idx="33">
                  <c:v>350</c:v>
                </c:pt>
                <c:pt idx="34">
                  <c:v>400</c:v>
                </c:pt>
                <c:pt idx="35">
                  <c:v>480</c:v>
                </c:pt>
                <c:pt idx="36">
                  <c:v>450</c:v>
                </c:pt>
                <c:pt idx="37">
                  <c:v>150</c:v>
                </c:pt>
                <c:pt idx="38">
                  <c:v>500</c:v>
                </c:pt>
                <c:pt idx="39">
                  <c:v>400</c:v>
                </c:pt>
                <c:pt idx="40">
                  <c:v>550</c:v>
                </c:pt>
                <c:pt idx="41">
                  <c:v>500</c:v>
                </c:pt>
                <c:pt idx="42">
                  <c:v>350</c:v>
                </c:pt>
                <c:pt idx="43">
                  <c:v>250</c:v>
                </c:pt>
                <c:pt idx="44">
                  <c:v>200</c:v>
                </c:pt>
                <c:pt idx="45">
                  <c:v>200</c:v>
                </c:pt>
                <c:pt idx="46">
                  <c:v>400</c:v>
                </c:pt>
                <c:pt idx="47">
                  <c:v>350</c:v>
                </c:pt>
                <c:pt idx="48">
                  <c:v>220</c:v>
                </c:pt>
                <c:pt idx="49">
                  <c:v>100</c:v>
                </c:pt>
                <c:pt idx="50">
                  <c:v>250</c:v>
                </c:pt>
                <c:pt idx="51">
                  <c:v>220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'2014年全井戸集計表'!$CV$3:$CV$54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18</c:v>
                </c:pt>
                <c:pt idx="4">
                  <c:v>20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15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12</c:v>
                </c:pt>
                <c:pt idx="16">
                  <c:v>18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10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12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15</c:v>
                </c:pt>
                <c:pt idx="34">
                  <c:v>12</c:v>
                </c:pt>
                <c:pt idx="35">
                  <c:v>10</c:v>
                </c:pt>
                <c:pt idx="36">
                  <c:v>12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'2014年全井戸集計表'!$CW$3:$CW$54</c:f>
              <c:numCache>
                <c:formatCode>General</c:formatCode>
                <c:ptCount val="5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15</c:v>
                </c:pt>
                <c:pt idx="38">
                  <c:v>10</c:v>
                </c:pt>
                <c:pt idx="39">
                  <c:v>8</c:v>
                </c:pt>
                <c:pt idx="40">
                  <c:v>20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15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3112"/>
        <c:axId val="493643504"/>
      </c:lineChart>
      <c:catAx>
        <c:axId val="49364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643504"/>
        <c:crosses val="autoZero"/>
        <c:auto val="1"/>
        <c:lblAlgn val="ctr"/>
        <c:lblOffset val="100"/>
        <c:noMultiLvlLbl val="0"/>
      </c:catAx>
      <c:valAx>
        <c:axId val="493643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643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'2014年全井戸集計表'!$CX$3:$CX$54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30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20</c:v>
                </c:pt>
                <c:pt idx="18">
                  <c:v>15</c:v>
                </c:pt>
                <c:pt idx="19">
                  <c:v>8</c:v>
                </c:pt>
                <c:pt idx="20">
                  <c:v>8</c:v>
                </c:pt>
                <c:pt idx="21">
                  <c:v>18</c:v>
                </c:pt>
                <c:pt idx="22">
                  <c:v>130</c:v>
                </c:pt>
                <c:pt idx="23">
                  <c:v>10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12</c:v>
                </c:pt>
                <c:pt idx="29">
                  <c:v>10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10</c:v>
                </c:pt>
                <c:pt idx="37">
                  <c:v>18</c:v>
                </c:pt>
                <c:pt idx="38">
                  <c:v>15</c:v>
                </c:pt>
                <c:pt idx="39">
                  <c:v>10</c:v>
                </c:pt>
                <c:pt idx="40">
                  <c:v>15</c:v>
                </c:pt>
                <c:pt idx="41">
                  <c:v>6</c:v>
                </c:pt>
                <c:pt idx="42">
                  <c:v>12</c:v>
                </c:pt>
                <c:pt idx="43">
                  <c:v>190</c:v>
                </c:pt>
                <c:pt idx="44">
                  <c:v>210</c:v>
                </c:pt>
                <c:pt idx="45">
                  <c:v>210</c:v>
                </c:pt>
                <c:pt idx="46">
                  <c:v>15</c:v>
                </c:pt>
                <c:pt idx="47">
                  <c:v>20</c:v>
                </c:pt>
                <c:pt idx="48">
                  <c:v>12</c:v>
                </c:pt>
                <c:pt idx="49">
                  <c:v>15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'2014年全井戸集計表'!$CY$3:$CY$54</c:f>
              <c:numCache>
                <c:formatCode>General</c:formatCode>
                <c:ptCount val="52"/>
                <c:pt idx="0">
                  <c:v>1500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1400</c:v>
                </c:pt>
                <c:pt idx="7">
                  <c:v>1700</c:v>
                </c:pt>
                <c:pt idx="8">
                  <c:v>1600</c:v>
                </c:pt>
                <c:pt idx="9">
                  <c:v>1500</c:v>
                </c:pt>
                <c:pt idx="10">
                  <c:v>1400</c:v>
                </c:pt>
                <c:pt idx="11">
                  <c:v>1500</c:v>
                </c:pt>
                <c:pt idx="12">
                  <c:v>1500</c:v>
                </c:pt>
                <c:pt idx="13">
                  <c:v>1400</c:v>
                </c:pt>
                <c:pt idx="14">
                  <c:v>1400</c:v>
                </c:pt>
                <c:pt idx="15">
                  <c:v>1300</c:v>
                </c:pt>
                <c:pt idx="16">
                  <c:v>1600</c:v>
                </c:pt>
                <c:pt idx="17">
                  <c:v>1400</c:v>
                </c:pt>
                <c:pt idx="18">
                  <c:v>1600</c:v>
                </c:pt>
                <c:pt idx="19">
                  <c:v>1400</c:v>
                </c:pt>
                <c:pt idx="20">
                  <c:v>1400</c:v>
                </c:pt>
                <c:pt idx="21">
                  <c:v>1400</c:v>
                </c:pt>
                <c:pt idx="22">
                  <c:v>1500</c:v>
                </c:pt>
                <c:pt idx="23">
                  <c:v>1400</c:v>
                </c:pt>
                <c:pt idx="24">
                  <c:v>1400</c:v>
                </c:pt>
                <c:pt idx="25">
                  <c:v>1400</c:v>
                </c:pt>
                <c:pt idx="26">
                  <c:v>1400</c:v>
                </c:pt>
                <c:pt idx="27">
                  <c:v>1300</c:v>
                </c:pt>
                <c:pt idx="28">
                  <c:v>1200</c:v>
                </c:pt>
                <c:pt idx="29">
                  <c:v>1200</c:v>
                </c:pt>
                <c:pt idx="30">
                  <c:v>1400</c:v>
                </c:pt>
                <c:pt idx="31">
                  <c:v>1400</c:v>
                </c:pt>
                <c:pt idx="32">
                  <c:v>1400</c:v>
                </c:pt>
                <c:pt idx="33">
                  <c:v>1400</c:v>
                </c:pt>
                <c:pt idx="34">
                  <c:v>1200</c:v>
                </c:pt>
                <c:pt idx="35">
                  <c:v>1500</c:v>
                </c:pt>
                <c:pt idx="36">
                  <c:v>1400</c:v>
                </c:pt>
                <c:pt idx="37">
                  <c:v>1400</c:v>
                </c:pt>
                <c:pt idx="38">
                  <c:v>1600</c:v>
                </c:pt>
                <c:pt idx="39">
                  <c:v>1400</c:v>
                </c:pt>
                <c:pt idx="40">
                  <c:v>1400</c:v>
                </c:pt>
                <c:pt idx="41">
                  <c:v>1300</c:v>
                </c:pt>
                <c:pt idx="42">
                  <c:v>1400</c:v>
                </c:pt>
                <c:pt idx="43">
                  <c:v>1400</c:v>
                </c:pt>
                <c:pt idx="44">
                  <c:v>1400</c:v>
                </c:pt>
                <c:pt idx="45">
                  <c:v>1400</c:v>
                </c:pt>
                <c:pt idx="46">
                  <c:v>1400</c:v>
                </c:pt>
                <c:pt idx="47">
                  <c:v>1300</c:v>
                </c:pt>
                <c:pt idx="48">
                  <c:v>1400</c:v>
                </c:pt>
                <c:pt idx="49">
                  <c:v>1400</c:v>
                </c:pt>
                <c:pt idx="50">
                  <c:v>1400</c:v>
                </c:pt>
                <c:pt idx="51">
                  <c:v>1400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'2014年全井戸集計表'!$CZ$3:$CZ$54</c:f>
              <c:numCache>
                <c:formatCode>General</c:formatCode>
                <c:ptCount val="52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5500</c:v>
                </c:pt>
                <c:pt idx="5">
                  <c:v>5000</c:v>
                </c:pt>
                <c:pt idx="6">
                  <c:v>4500</c:v>
                </c:pt>
                <c:pt idx="7">
                  <c:v>4800</c:v>
                </c:pt>
                <c:pt idx="8">
                  <c:v>4800</c:v>
                </c:pt>
                <c:pt idx="9">
                  <c:v>4500</c:v>
                </c:pt>
                <c:pt idx="10">
                  <c:v>5000</c:v>
                </c:pt>
                <c:pt idx="11">
                  <c:v>5000</c:v>
                </c:pt>
                <c:pt idx="12">
                  <c:v>4300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5500</c:v>
                </c:pt>
                <c:pt idx="17">
                  <c:v>5000</c:v>
                </c:pt>
                <c:pt idx="18">
                  <c:v>5000</c:v>
                </c:pt>
                <c:pt idx="19">
                  <c:v>4500</c:v>
                </c:pt>
                <c:pt idx="20">
                  <c:v>5500</c:v>
                </c:pt>
                <c:pt idx="21">
                  <c:v>4800</c:v>
                </c:pt>
                <c:pt idx="22">
                  <c:v>5500</c:v>
                </c:pt>
                <c:pt idx="23">
                  <c:v>5000</c:v>
                </c:pt>
                <c:pt idx="24">
                  <c:v>5000</c:v>
                </c:pt>
                <c:pt idx="25">
                  <c:v>6000</c:v>
                </c:pt>
                <c:pt idx="26">
                  <c:v>5800</c:v>
                </c:pt>
                <c:pt idx="27">
                  <c:v>5500</c:v>
                </c:pt>
                <c:pt idx="28">
                  <c:v>5500</c:v>
                </c:pt>
                <c:pt idx="29">
                  <c:v>5000</c:v>
                </c:pt>
                <c:pt idx="30">
                  <c:v>4000</c:v>
                </c:pt>
                <c:pt idx="31">
                  <c:v>5000</c:v>
                </c:pt>
                <c:pt idx="32">
                  <c:v>5000</c:v>
                </c:pt>
                <c:pt idx="33">
                  <c:v>6000</c:v>
                </c:pt>
                <c:pt idx="34">
                  <c:v>5800</c:v>
                </c:pt>
                <c:pt idx="35">
                  <c:v>5000</c:v>
                </c:pt>
                <c:pt idx="36">
                  <c:v>5000</c:v>
                </c:pt>
                <c:pt idx="37">
                  <c:v>6000</c:v>
                </c:pt>
                <c:pt idx="38">
                  <c:v>5500</c:v>
                </c:pt>
                <c:pt idx="39">
                  <c:v>5000</c:v>
                </c:pt>
                <c:pt idx="40">
                  <c:v>5000</c:v>
                </c:pt>
                <c:pt idx="41">
                  <c:v>5500</c:v>
                </c:pt>
                <c:pt idx="42">
                  <c:v>5500</c:v>
                </c:pt>
                <c:pt idx="43">
                  <c:v>5500</c:v>
                </c:pt>
                <c:pt idx="44">
                  <c:v>4500</c:v>
                </c:pt>
                <c:pt idx="45">
                  <c:v>4500</c:v>
                </c:pt>
                <c:pt idx="46">
                  <c:v>5000</c:v>
                </c:pt>
                <c:pt idx="47">
                  <c:v>5500</c:v>
                </c:pt>
                <c:pt idx="48">
                  <c:v>5500</c:v>
                </c:pt>
                <c:pt idx="49">
                  <c:v>5000</c:v>
                </c:pt>
                <c:pt idx="50">
                  <c:v>5500</c:v>
                </c:pt>
                <c:pt idx="51">
                  <c:v>5000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'2014年全井戸集計表'!$DA$3:$DA$54</c:f>
              <c:numCache>
                <c:formatCode>General</c:formatCode>
                <c:ptCount val="52"/>
                <c:pt idx="0">
                  <c:v>18</c:v>
                </c:pt>
                <c:pt idx="1">
                  <c:v>15</c:v>
                </c:pt>
                <c:pt idx="2">
                  <c:v>15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12</c:v>
                </c:pt>
                <c:pt idx="9">
                  <c:v>18</c:v>
                </c:pt>
                <c:pt idx="10">
                  <c:v>15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18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12</c:v>
                </c:pt>
                <c:pt idx="31">
                  <c:v>12</c:v>
                </c:pt>
                <c:pt idx="32">
                  <c:v>15</c:v>
                </c:pt>
                <c:pt idx="33">
                  <c:v>12</c:v>
                </c:pt>
                <c:pt idx="34">
                  <c:v>15</c:v>
                </c:pt>
                <c:pt idx="35">
                  <c:v>12</c:v>
                </c:pt>
                <c:pt idx="36">
                  <c:v>20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4288"/>
        <c:axId val="493644680"/>
      </c:lineChart>
      <c:catAx>
        <c:axId val="4936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644680"/>
        <c:crosses val="autoZero"/>
        <c:auto val="1"/>
        <c:lblAlgn val="ctr"/>
        <c:lblOffset val="100"/>
        <c:noMultiLvlLbl val="0"/>
      </c:catAx>
      <c:valAx>
        <c:axId val="493644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64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'2014年全井戸集計表'!$DB$3:$DB$54</c:f>
              <c:numCache>
                <c:formatCode>General</c:formatCode>
                <c:ptCount val="52"/>
                <c:pt idx="0">
                  <c:v>110</c:v>
                </c:pt>
                <c:pt idx="1">
                  <c:v>180</c:v>
                </c:pt>
                <c:pt idx="2">
                  <c:v>180</c:v>
                </c:pt>
                <c:pt idx="3">
                  <c:v>200</c:v>
                </c:pt>
                <c:pt idx="4">
                  <c:v>200</c:v>
                </c:pt>
                <c:pt idx="5">
                  <c:v>150</c:v>
                </c:pt>
                <c:pt idx="6">
                  <c:v>200</c:v>
                </c:pt>
                <c:pt idx="7">
                  <c:v>250</c:v>
                </c:pt>
                <c:pt idx="8">
                  <c:v>110</c:v>
                </c:pt>
                <c:pt idx="9">
                  <c:v>130</c:v>
                </c:pt>
                <c:pt idx="10">
                  <c:v>140</c:v>
                </c:pt>
                <c:pt idx="11">
                  <c:v>200</c:v>
                </c:pt>
                <c:pt idx="12">
                  <c:v>150</c:v>
                </c:pt>
                <c:pt idx="13">
                  <c:v>140</c:v>
                </c:pt>
                <c:pt idx="14">
                  <c:v>180</c:v>
                </c:pt>
                <c:pt idx="15">
                  <c:v>75</c:v>
                </c:pt>
                <c:pt idx="16">
                  <c:v>120</c:v>
                </c:pt>
                <c:pt idx="17">
                  <c:v>130</c:v>
                </c:pt>
                <c:pt idx="18">
                  <c:v>130</c:v>
                </c:pt>
                <c:pt idx="19">
                  <c:v>200</c:v>
                </c:pt>
                <c:pt idx="20">
                  <c:v>100</c:v>
                </c:pt>
                <c:pt idx="21">
                  <c:v>250</c:v>
                </c:pt>
                <c:pt idx="22">
                  <c:v>300</c:v>
                </c:pt>
                <c:pt idx="23">
                  <c:v>250</c:v>
                </c:pt>
                <c:pt idx="24">
                  <c:v>280</c:v>
                </c:pt>
                <c:pt idx="25">
                  <c:v>300</c:v>
                </c:pt>
                <c:pt idx="26">
                  <c:v>600</c:v>
                </c:pt>
                <c:pt idx="27">
                  <c:v>400</c:v>
                </c:pt>
                <c:pt idx="28">
                  <c:v>400</c:v>
                </c:pt>
                <c:pt idx="29">
                  <c:v>250</c:v>
                </c:pt>
                <c:pt idx="30">
                  <c:v>200</c:v>
                </c:pt>
                <c:pt idx="31">
                  <c:v>500</c:v>
                </c:pt>
                <c:pt idx="32">
                  <c:v>350</c:v>
                </c:pt>
                <c:pt idx="33">
                  <c:v>300</c:v>
                </c:pt>
                <c:pt idx="34">
                  <c:v>580</c:v>
                </c:pt>
                <c:pt idx="35">
                  <c:v>450</c:v>
                </c:pt>
                <c:pt idx="36">
                  <c:v>380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350</c:v>
                </c:pt>
                <c:pt idx="41">
                  <c:v>320</c:v>
                </c:pt>
                <c:pt idx="42">
                  <c:v>350</c:v>
                </c:pt>
                <c:pt idx="43">
                  <c:v>400</c:v>
                </c:pt>
                <c:pt idx="44">
                  <c:v>300</c:v>
                </c:pt>
                <c:pt idx="45">
                  <c:v>280</c:v>
                </c:pt>
                <c:pt idx="46">
                  <c:v>350</c:v>
                </c:pt>
                <c:pt idx="47">
                  <c:v>480</c:v>
                </c:pt>
                <c:pt idx="48">
                  <c:v>480</c:v>
                </c:pt>
                <c:pt idx="49">
                  <c:v>350</c:v>
                </c:pt>
                <c:pt idx="50">
                  <c:v>420</c:v>
                </c:pt>
                <c:pt idx="51">
                  <c:v>400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'2014年全井戸集計表'!$DC$3:$DC$54</c:f>
              <c:numCache>
                <c:formatCode>General</c:formatCode>
                <c:ptCount val="52"/>
                <c:pt idx="0">
                  <c:v>150</c:v>
                </c:pt>
                <c:pt idx="1">
                  <c:v>130</c:v>
                </c:pt>
                <c:pt idx="2">
                  <c:v>120</c:v>
                </c:pt>
                <c:pt idx="3">
                  <c:v>130</c:v>
                </c:pt>
                <c:pt idx="4">
                  <c:v>120</c:v>
                </c:pt>
                <c:pt idx="5">
                  <c:v>130</c:v>
                </c:pt>
                <c:pt idx="6">
                  <c:v>100</c:v>
                </c:pt>
                <c:pt idx="7">
                  <c:v>130</c:v>
                </c:pt>
                <c:pt idx="8">
                  <c:v>150</c:v>
                </c:pt>
                <c:pt idx="9">
                  <c:v>200</c:v>
                </c:pt>
                <c:pt idx="10">
                  <c:v>90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100</c:v>
                </c:pt>
                <c:pt idx="15">
                  <c:v>90</c:v>
                </c:pt>
                <c:pt idx="16">
                  <c:v>100</c:v>
                </c:pt>
                <c:pt idx="17">
                  <c:v>130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100</c:v>
                </c:pt>
                <c:pt idx="22">
                  <c:v>120</c:v>
                </c:pt>
                <c:pt idx="23">
                  <c:v>120</c:v>
                </c:pt>
                <c:pt idx="24">
                  <c:v>100</c:v>
                </c:pt>
                <c:pt idx="25">
                  <c:v>110</c:v>
                </c:pt>
                <c:pt idx="26">
                  <c:v>110</c:v>
                </c:pt>
                <c:pt idx="27">
                  <c:v>100</c:v>
                </c:pt>
                <c:pt idx="28">
                  <c:v>120</c:v>
                </c:pt>
                <c:pt idx="29">
                  <c:v>110</c:v>
                </c:pt>
                <c:pt idx="30">
                  <c:v>110</c:v>
                </c:pt>
                <c:pt idx="31">
                  <c:v>120</c:v>
                </c:pt>
                <c:pt idx="32">
                  <c:v>120</c:v>
                </c:pt>
                <c:pt idx="33">
                  <c:v>100</c:v>
                </c:pt>
                <c:pt idx="34">
                  <c:v>120</c:v>
                </c:pt>
                <c:pt idx="35">
                  <c:v>100</c:v>
                </c:pt>
                <c:pt idx="36">
                  <c:v>100</c:v>
                </c:pt>
                <c:pt idx="37">
                  <c:v>110</c:v>
                </c:pt>
                <c:pt idx="38">
                  <c:v>110</c:v>
                </c:pt>
                <c:pt idx="39">
                  <c:v>120</c:v>
                </c:pt>
                <c:pt idx="40">
                  <c:v>100</c:v>
                </c:pt>
                <c:pt idx="41">
                  <c:v>100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100</c:v>
                </c:pt>
                <c:pt idx="47">
                  <c:v>110</c:v>
                </c:pt>
                <c:pt idx="48">
                  <c:v>80</c:v>
                </c:pt>
                <c:pt idx="49">
                  <c:v>100</c:v>
                </c:pt>
                <c:pt idx="50">
                  <c:v>120</c:v>
                </c:pt>
                <c:pt idx="51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'2014年全井戸集計表'!$DD$3:$DD$54</c:f>
              <c:numCache>
                <c:formatCode>General</c:formatCode>
                <c:ptCount val="52"/>
                <c:pt idx="0">
                  <c:v>380</c:v>
                </c:pt>
                <c:pt idx="1">
                  <c:v>350</c:v>
                </c:pt>
                <c:pt idx="2">
                  <c:v>200</c:v>
                </c:pt>
                <c:pt idx="3">
                  <c:v>160</c:v>
                </c:pt>
                <c:pt idx="4">
                  <c:v>90</c:v>
                </c:pt>
                <c:pt idx="5">
                  <c:v>150</c:v>
                </c:pt>
                <c:pt idx="6">
                  <c:v>200</c:v>
                </c:pt>
                <c:pt idx="7">
                  <c:v>350</c:v>
                </c:pt>
                <c:pt idx="8">
                  <c:v>300</c:v>
                </c:pt>
                <c:pt idx="9">
                  <c:v>300</c:v>
                </c:pt>
                <c:pt idx="10">
                  <c:v>350</c:v>
                </c:pt>
                <c:pt idx="11">
                  <c:v>300</c:v>
                </c:pt>
                <c:pt idx="12">
                  <c:v>280</c:v>
                </c:pt>
                <c:pt idx="13">
                  <c:v>350</c:v>
                </c:pt>
                <c:pt idx="14">
                  <c:v>400</c:v>
                </c:pt>
                <c:pt idx="15">
                  <c:v>380</c:v>
                </c:pt>
                <c:pt idx="16">
                  <c:v>400</c:v>
                </c:pt>
                <c:pt idx="17">
                  <c:v>350</c:v>
                </c:pt>
                <c:pt idx="18">
                  <c:v>320</c:v>
                </c:pt>
                <c:pt idx="19">
                  <c:v>350</c:v>
                </c:pt>
                <c:pt idx="20">
                  <c:v>300</c:v>
                </c:pt>
                <c:pt idx="21">
                  <c:v>350</c:v>
                </c:pt>
                <c:pt idx="22">
                  <c:v>300</c:v>
                </c:pt>
                <c:pt idx="23">
                  <c:v>380</c:v>
                </c:pt>
                <c:pt idx="24">
                  <c:v>320</c:v>
                </c:pt>
                <c:pt idx="25">
                  <c:v>350</c:v>
                </c:pt>
                <c:pt idx="26">
                  <c:v>320</c:v>
                </c:pt>
                <c:pt idx="27">
                  <c:v>300</c:v>
                </c:pt>
                <c:pt idx="28">
                  <c:v>300</c:v>
                </c:pt>
                <c:pt idx="29">
                  <c:v>280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280</c:v>
                </c:pt>
                <c:pt idx="35">
                  <c:v>300</c:v>
                </c:pt>
                <c:pt idx="36">
                  <c:v>280</c:v>
                </c:pt>
                <c:pt idx="37">
                  <c:v>280</c:v>
                </c:pt>
                <c:pt idx="38">
                  <c:v>280</c:v>
                </c:pt>
                <c:pt idx="39">
                  <c:v>250</c:v>
                </c:pt>
                <c:pt idx="40">
                  <c:v>280</c:v>
                </c:pt>
                <c:pt idx="41">
                  <c:v>250</c:v>
                </c:pt>
                <c:pt idx="42">
                  <c:v>250</c:v>
                </c:pt>
                <c:pt idx="43">
                  <c:v>220</c:v>
                </c:pt>
                <c:pt idx="44">
                  <c:v>250</c:v>
                </c:pt>
                <c:pt idx="45">
                  <c:v>250</c:v>
                </c:pt>
                <c:pt idx="46">
                  <c:v>220</c:v>
                </c:pt>
                <c:pt idx="47">
                  <c:v>250</c:v>
                </c:pt>
                <c:pt idx="48">
                  <c:v>230</c:v>
                </c:pt>
                <c:pt idx="49">
                  <c:v>220</c:v>
                </c:pt>
                <c:pt idx="50">
                  <c:v>220</c:v>
                </c:pt>
                <c:pt idx="51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14640"/>
        <c:axId val="493315032"/>
      </c:lineChart>
      <c:catAx>
        <c:axId val="4933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315032"/>
        <c:crosses val="autoZero"/>
        <c:auto val="1"/>
        <c:lblAlgn val="ctr"/>
        <c:lblOffset val="100"/>
        <c:noMultiLvlLbl val="0"/>
      </c:catAx>
      <c:valAx>
        <c:axId val="493315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314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'2014年全井戸集計表'!$DR$3:$DR$54</c:f>
              <c:numCache>
                <c:formatCode>General</c:formatCode>
                <c:ptCount val="52"/>
                <c:pt idx="0">
                  <c:v>10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10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12</c:v>
                </c:pt>
                <c:pt idx="27">
                  <c:v>18</c:v>
                </c:pt>
                <c:pt idx="28">
                  <c:v>20</c:v>
                </c:pt>
                <c:pt idx="29">
                  <c:v>15</c:v>
                </c:pt>
                <c:pt idx="30">
                  <c:v>15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15</c:v>
                </c:pt>
                <c:pt idx="36">
                  <c:v>10</c:v>
                </c:pt>
                <c:pt idx="37">
                  <c:v>12</c:v>
                </c:pt>
                <c:pt idx="38">
                  <c:v>15</c:v>
                </c:pt>
                <c:pt idx="39">
                  <c:v>12</c:v>
                </c:pt>
                <c:pt idx="40">
                  <c:v>15</c:v>
                </c:pt>
                <c:pt idx="41">
                  <c:v>15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15</c:v>
                </c:pt>
                <c:pt idx="47">
                  <c:v>10</c:v>
                </c:pt>
                <c:pt idx="48">
                  <c:v>15</c:v>
                </c:pt>
                <c:pt idx="49">
                  <c:v>15</c:v>
                </c:pt>
                <c:pt idx="50">
                  <c:v>20</c:v>
                </c:pt>
                <c:pt idx="51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'2014年全井戸集計表'!$DS$3:$DS$54</c:f>
              <c:numCache>
                <c:formatCode>General</c:formatCode>
                <c:ptCount val="52"/>
                <c:pt idx="0">
                  <c:v>12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18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10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30</c:v>
                </c:pt>
                <c:pt idx="37">
                  <c:v>15</c:v>
                </c:pt>
                <c:pt idx="38">
                  <c:v>30</c:v>
                </c:pt>
                <c:pt idx="39">
                  <c:v>20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20</c:v>
                </c:pt>
                <c:pt idx="47">
                  <c:v>12</c:v>
                </c:pt>
                <c:pt idx="48">
                  <c:v>10</c:v>
                </c:pt>
                <c:pt idx="49">
                  <c:v>12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'2014年全井戸集計表'!$DT$3:$DT$54</c:f>
              <c:numCache>
                <c:formatCode>General</c:formatCode>
                <c:ptCount val="52"/>
                <c:pt idx="0">
                  <c:v>18</c:v>
                </c:pt>
                <c:pt idx="1">
                  <c:v>15</c:v>
                </c:pt>
                <c:pt idx="2">
                  <c:v>15</c:v>
                </c:pt>
                <c:pt idx="3">
                  <c:v>18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18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20</c:v>
                </c:pt>
                <c:pt idx="29">
                  <c:v>18</c:v>
                </c:pt>
                <c:pt idx="30">
                  <c:v>15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15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15</c:v>
                </c:pt>
                <c:pt idx="48">
                  <c:v>12</c:v>
                </c:pt>
                <c:pt idx="49">
                  <c:v>12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15816"/>
        <c:axId val="493316208"/>
      </c:lineChart>
      <c:catAx>
        <c:axId val="49331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316208"/>
        <c:crosses val="autoZero"/>
        <c:auto val="1"/>
        <c:lblAlgn val="ctr"/>
        <c:lblOffset val="100"/>
        <c:noMultiLvlLbl val="0"/>
      </c:catAx>
      <c:valAx>
        <c:axId val="493316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315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u="none" strike="noStrike" baseline="0">
                <a:effectLst/>
              </a:rPr>
              <a:t>既存観測井</a:t>
            </a:r>
            <a:r>
              <a:rPr lang="en-US" altLang="ja-JP" sz="1800" b="1" i="0" u="none" strike="noStrike" baseline="0">
                <a:effectLst/>
              </a:rPr>
              <a:t>No.2</a:t>
            </a:r>
            <a:r>
              <a:rPr lang="en-US" altLang="ja-JP" sz="1800" b="1" i="0" baseline="0">
                <a:effectLst/>
              </a:rPr>
              <a:t>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'2014年全井戸集計表'!$DW$3:$DW$54</c:f>
              <c:numCache>
                <c:formatCode>General</c:formatCode>
                <c:ptCount val="52"/>
                <c:pt idx="0">
                  <c:v>400</c:v>
                </c:pt>
                <c:pt idx="1">
                  <c:v>350</c:v>
                </c:pt>
                <c:pt idx="2">
                  <c:v>380</c:v>
                </c:pt>
                <c:pt idx="3">
                  <c:v>400</c:v>
                </c:pt>
                <c:pt idx="4">
                  <c:v>400</c:v>
                </c:pt>
                <c:pt idx="27">
                  <c:v>320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420</c:v>
                </c:pt>
                <c:pt idx="32">
                  <c:v>400</c:v>
                </c:pt>
                <c:pt idx="33">
                  <c:v>380</c:v>
                </c:pt>
                <c:pt idx="34">
                  <c:v>380</c:v>
                </c:pt>
                <c:pt idx="35">
                  <c:v>380</c:v>
                </c:pt>
                <c:pt idx="36">
                  <c:v>380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350</c:v>
                </c:pt>
                <c:pt idx="41">
                  <c:v>350</c:v>
                </c:pt>
                <c:pt idx="42">
                  <c:v>300</c:v>
                </c:pt>
                <c:pt idx="43">
                  <c:v>300</c:v>
                </c:pt>
                <c:pt idx="44">
                  <c:v>330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350</c:v>
                </c:pt>
                <c:pt idx="49">
                  <c:v>350</c:v>
                </c:pt>
                <c:pt idx="50">
                  <c:v>300</c:v>
                </c:pt>
                <c:pt idx="51">
                  <c:v>280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16992"/>
        <c:axId val="493317384"/>
      </c:lineChart>
      <c:catAx>
        <c:axId val="4933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317384"/>
        <c:crosses val="autoZero"/>
        <c:auto val="1"/>
        <c:lblAlgn val="ctr"/>
        <c:lblOffset val="100"/>
        <c:noMultiLvlLbl val="0"/>
      </c:catAx>
      <c:valAx>
        <c:axId val="493317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31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'2014年全井戸集計表'!$BP$3:$BP$54</c:f>
              <c:numCache>
                <c:formatCode>General</c:formatCode>
                <c:ptCount val="52"/>
                <c:pt idx="0">
                  <c:v>480</c:v>
                </c:pt>
                <c:pt idx="1">
                  <c:v>480</c:v>
                </c:pt>
                <c:pt idx="2">
                  <c:v>450</c:v>
                </c:pt>
                <c:pt idx="3">
                  <c:v>500</c:v>
                </c:pt>
                <c:pt idx="4">
                  <c:v>450</c:v>
                </c:pt>
                <c:pt idx="5">
                  <c:v>400</c:v>
                </c:pt>
                <c:pt idx="6">
                  <c:v>400</c:v>
                </c:pt>
                <c:pt idx="7">
                  <c:v>450</c:v>
                </c:pt>
                <c:pt idx="8">
                  <c:v>500</c:v>
                </c:pt>
                <c:pt idx="9">
                  <c:v>500</c:v>
                </c:pt>
                <c:pt idx="10">
                  <c:v>400</c:v>
                </c:pt>
                <c:pt idx="11">
                  <c:v>420</c:v>
                </c:pt>
                <c:pt idx="12">
                  <c:v>400</c:v>
                </c:pt>
                <c:pt idx="13">
                  <c:v>500</c:v>
                </c:pt>
                <c:pt idx="14">
                  <c:v>500</c:v>
                </c:pt>
                <c:pt idx="15">
                  <c:v>450</c:v>
                </c:pt>
                <c:pt idx="16">
                  <c:v>480</c:v>
                </c:pt>
                <c:pt idx="17">
                  <c:v>450</c:v>
                </c:pt>
                <c:pt idx="18">
                  <c:v>480</c:v>
                </c:pt>
                <c:pt idx="19">
                  <c:v>450</c:v>
                </c:pt>
                <c:pt idx="20">
                  <c:v>450</c:v>
                </c:pt>
                <c:pt idx="21">
                  <c:v>480</c:v>
                </c:pt>
                <c:pt idx="22">
                  <c:v>400</c:v>
                </c:pt>
                <c:pt idx="23">
                  <c:v>480</c:v>
                </c:pt>
                <c:pt idx="24">
                  <c:v>450</c:v>
                </c:pt>
                <c:pt idx="25">
                  <c:v>400</c:v>
                </c:pt>
                <c:pt idx="26">
                  <c:v>450</c:v>
                </c:pt>
                <c:pt idx="27">
                  <c:v>480</c:v>
                </c:pt>
                <c:pt idx="28">
                  <c:v>480</c:v>
                </c:pt>
                <c:pt idx="29">
                  <c:v>480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480</c:v>
                </c:pt>
                <c:pt idx="36">
                  <c:v>450</c:v>
                </c:pt>
                <c:pt idx="37">
                  <c:v>450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450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450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'2014年全井戸集計表'!$BQ$3:$BQ$54</c:f>
              <c:numCache>
                <c:formatCode>General</c:formatCode>
                <c:ptCount val="52"/>
                <c:pt idx="0">
                  <c:v>1100</c:v>
                </c:pt>
                <c:pt idx="1">
                  <c:v>1100</c:v>
                </c:pt>
                <c:pt idx="2">
                  <c:v>1100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1000</c:v>
                </c:pt>
                <c:pt idx="7">
                  <c:v>1400</c:v>
                </c:pt>
                <c:pt idx="8">
                  <c:v>1200</c:v>
                </c:pt>
                <c:pt idx="9">
                  <c:v>1100</c:v>
                </c:pt>
                <c:pt idx="10">
                  <c:v>600</c:v>
                </c:pt>
                <c:pt idx="11">
                  <c:v>700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900</c:v>
                </c:pt>
                <c:pt idx="16">
                  <c:v>800</c:v>
                </c:pt>
                <c:pt idx="17">
                  <c:v>1000</c:v>
                </c:pt>
                <c:pt idx="18">
                  <c:v>1000</c:v>
                </c:pt>
                <c:pt idx="19">
                  <c:v>800</c:v>
                </c:pt>
                <c:pt idx="20">
                  <c:v>950</c:v>
                </c:pt>
                <c:pt idx="21">
                  <c:v>1000</c:v>
                </c:pt>
                <c:pt idx="22">
                  <c:v>1000</c:v>
                </c:pt>
                <c:pt idx="23">
                  <c:v>1100</c:v>
                </c:pt>
                <c:pt idx="24">
                  <c:v>1100</c:v>
                </c:pt>
                <c:pt idx="25">
                  <c:v>1200</c:v>
                </c:pt>
                <c:pt idx="26">
                  <c:v>1200</c:v>
                </c:pt>
                <c:pt idx="27">
                  <c:v>900</c:v>
                </c:pt>
                <c:pt idx="28">
                  <c:v>1000</c:v>
                </c:pt>
                <c:pt idx="29">
                  <c:v>1000</c:v>
                </c:pt>
                <c:pt idx="30">
                  <c:v>1100</c:v>
                </c:pt>
                <c:pt idx="31">
                  <c:v>1100</c:v>
                </c:pt>
                <c:pt idx="32">
                  <c:v>1100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1100</c:v>
                </c:pt>
                <c:pt idx="39">
                  <c:v>1100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1100</c:v>
                </c:pt>
                <c:pt idx="46">
                  <c:v>1100</c:v>
                </c:pt>
                <c:pt idx="47">
                  <c:v>1000</c:v>
                </c:pt>
                <c:pt idx="48">
                  <c:v>1100</c:v>
                </c:pt>
                <c:pt idx="49">
                  <c:v>1100</c:v>
                </c:pt>
                <c:pt idx="50">
                  <c:v>1000</c:v>
                </c:pt>
                <c:pt idx="51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18168"/>
        <c:axId val="493420088"/>
      </c:lineChart>
      <c:catAx>
        <c:axId val="493318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420088"/>
        <c:crosses val="autoZero"/>
        <c:auto val="1"/>
        <c:lblAlgn val="ctr"/>
        <c:lblOffset val="100"/>
        <c:noMultiLvlLbl val="0"/>
      </c:catAx>
      <c:valAx>
        <c:axId val="493420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318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'2014年全井戸集計表'!$BT$3:$BT$54</c:f>
              <c:numCache>
                <c:formatCode>General</c:formatCode>
                <c:ptCount val="52"/>
                <c:pt idx="0">
                  <c:v>80</c:v>
                </c:pt>
                <c:pt idx="1">
                  <c:v>70</c:v>
                </c:pt>
                <c:pt idx="2">
                  <c:v>60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80</c:v>
                </c:pt>
                <c:pt idx="8">
                  <c:v>70</c:v>
                </c:pt>
                <c:pt idx="9">
                  <c:v>70</c:v>
                </c:pt>
                <c:pt idx="10">
                  <c:v>65</c:v>
                </c:pt>
                <c:pt idx="11">
                  <c:v>70</c:v>
                </c:pt>
                <c:pt idx="12">
                  <c:v>60</c:v>
                </c:pt>
                <c:pt idx="13">
                  <c:v>80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80</c:v>
                </c:pt>
                <c:pt idx="19">
                  <c:v>70</c:v>
                </c:pt>
                <c:pt idx="20">
                  <c:v>60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70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70</c:v>
                </c:pt>
                <c:pt idx="30">
                  <c:v>70</c:v>
                </c:pt>
                <c:pt idx="31">
                  <c:v>80</c:v>
                </c:pt>
                <c:pt idx="32">
                  <c:v>80</c:v>
                </c:pt>
                <c:pt idx="33">
                  <c:v>70</c:v>
                </c:pt>
                <c:pt idx="34">
                  <c:v>80</c:v>
                </c:pt>
                <c:pt idx="35">
                  <c:v>80</c:v>
                </c:pt>
                <c:pt idx="36">
                  <c:v>60</c:v>
                </c:pt>
                <c:pt idx="37">
                  <c:v>70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90</c:v>
                </c:pt>
                <c:pt idx="43">
                  <c:v>130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'2014年全井戸集計表'!$BU$3:$BU$54</c:f>
              <c:numCache>
                <c:formatCode>General</c:formatCode>
                <c:ptCount val="52"/>
                <c:pt idx="0">
                  <c:v>600</c:v>
                </c:pt>
                <c:pt idx="1">
                  <c:v>350</c:v>
                </c:pt>
                <c:pt idx="2">
                  <c:v>350</c:v>
                </c:pt>
                <c:pt idx="3">
                  <c:v>380</c:v>
                </c:pt>
                <c:pt idx="4">
                  <c:v>380</c:v>
                </c:pt>
                <c:pt idx="5">
                  <c:v>480</c:v>
                </c:pt>
                <c:pt idx="6">
                  <c:v>450</c:v>
                </c:pt>
                <c:pt idx="7">
                  <c:v>450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380</c:v>
                </c:pt>
                <c:pt idx="12">
                  <c:v>380</c:v>
                </c:pt>
                <c:pt idx="13">
                  <c:v>400</c:v>
                </c:pt>
                <c:pt idx="14">
                  <c:v>400</c:v>
                </c:pt>
                <c:pt idx="15">
                  <c:v>380</c:v>
                </c:pt>
                <c:pt idx="16">
                  <c:v>380</c:v>
                </c:pt>
                <c:pt idx="17">
                  <c:v>380</c:v>
                </c:pt>
                <c:pt idx="18">
                  <c:v>350</c:v>
                </c:pt>
                <c:pt idx="19">
                  <c:v>320</c:v>
                </c:pt>
                <c:pt idx="20">
                  <c:v>320</c:v>
                </c:pt>
                <c:pt idx="21">
                  <c:v>380</c:v>
                </c:pt>
                <c:pt idx="22">
                  <c:v>420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380</c:v>
                </c:pt>
                <c:pt idx="27">
                  <c:v>450</c:v>
                </c:pt>
                <c:pt idx="28">
                  <c:v>400</c:v>
                </c:pt>
                <c:pt idx="29">
                  <c:v>350</c:v>
                </c:pt>
                <c:pt idx="30">
                  <c:v>350</c:v>
                </c:pt>
                <c:pt idx="31">
                  <c:v>350</c:v>
                </c:pt>
                <c:pt idx="32">
                  <c:v>400</c:v>
                </c:pt>
                <c:pt idx="33">
                  <c:v>350</c:v>
                </c:pt>
                <c:pt idx="34">
                  <c:v>350</c:v>
                </c:pt>
                <c:pt idx="35">
                  <c:v>350</c:v>
                </c:pt>
                <c:pt idx="36">
                  <c:v>350</c:v>
                </c:pt>
                <c:pt idx="37">
                  <c:v>320</c:v>
                </c:pt>
                <c:pt idx="38">
                  <c:v>300</c:v>
                </c:pt>
                <c:pt idx="39">
                  <c:v>320</c:v>
                </c:pt>
                <c:pt idx="40">
                  <c:v>300</c:v>
                </c:pt>
                <c:pt idx="41">
                  <c:v>300</c:v>
                </c:pt>
                <c:pt idx="42">
                  <c:v>290</c:v>
                </c:pt>
                <c:pt idx="43">
                  <c:v>300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280</c:v>
                </c:pt>
                <c:pt idx="48">
                  <c:v>280</c:v>
                </c:pt>
                <c:pt idx="49">
                  <c:v>300</c:v>
                </c:pt>
                <c:pt idx="50">
                  <c:v>250</c:v>
                </c:pt>
                <c:pt idx="5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20872"/>
        <c:axId val="493421264"/>
      </c:lineChart>
      <c:catAx>
        <c:axId val="493420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421264"/>
        <c:crosses val="autoZero"/>
        <c:auto val="1"/>
        <c:lblAlgn val="ctr"/>
        <c:lblOffset val="100"/>
        <c:noMultiLvlLbl val="0"/>
      </c:catAx>
      <c:valAx>
        <c:axId val="493421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420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'2014年全井戸集計表'!$BW$3:$BW$54</c:f>
              <c:numCache>
                <c:formatCode>General</c:formatCode>
                <c:ptCount val="52"/>
                <c:pt idx="0">
                  <c:v>130</c:v>
                </c:pt>
                <c:pt idx="1">
                  <c:v>120</c:v>
                </c:pt>
                <c:pt idx="2">
                  <c:v>120</c:v>
                </c:pt>
                <c:pt idx="3">
                  <c:v>140</c:v>
                </c:pt>
                <c:pt idx="4">
                  <c:v>120</c:v>
                </c:pt>
                <c:pt idx="5">
                  <c:v>120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120</c:v>
                </c:pt>
                <c:pt idx="10">
                  <c:v>100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130</c:v>
                </c:pt>
                <c:pt idx="15">
                  <c:v>100</c:v>
                </c:pt>
                <c:pt idx="16">
                  <c:v>120</c:v>
                </c:pt>
                <c:pt idx="17">
                  <c:v>100</c:v>
                </c:pt>
                <c:pt idx="18">
                  <c:v>120</c:v>
                </c:pt>
                <c:pt idx="19">
                  <c:v>120</c:v>
                </c:pt>
                <c:pt idx="20">
                  <c:v>100</c:v>
                </c:pt>
                <c:pt idx="21">
                  <c:v>120</c:v>
                </c:pt>
                <c:pt idx="22">
                  <c:v>100</c:v>
                </c:pt>
                <c:pt idx="23">
                  <c:v>100</c:v>
                </c:pt>
                <c:pt idx="24">
                  <c:v>120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110</c:v>
                </c:pt>
                <c:pt idx="32">
                  <c:v>120</c:v>
                </c:pt>
                <c:pt idx="33">
                  <c:v>120</c:v>
                </c:pt>
                <c:pt idx="34">
                  <c:v>100</c:v>
                </c:pt>
                <c:pt idx="35">
                  <c:v>130</c:v>
                </c:pt>
                <c:pt idx="36">
                  <c:v>130</c:v>
                </c:pt>
                <c:pt idx="37">
                  <c:v>140</c:v>
                </c:pt>
                <c:pt idx="38">
                  <c:v>150</c:v>
                </c:pt>
                <c:pt idx="39">
                  <c:v>120</c:v>
                </c:pt>
                <c:pt idx="40">
                  <c:v>140</c:v>
                </c:pt>
                <c:pt idx="41">
                  <c:v>140</c:v>
                </c:pt>
                <c:pt idx="42">
                  <c:v>120</c:v>
                </c:pt>
                <c:pt idx="43">
                  <c:v>130</c:v>
                </c:pt>
                <c:pt idx="44">
                  <c:v>170</c:v>
                </c:pt>
                <c:pt idx="45">
                  <c:v>180</c:v>
                </c:pt>
                <c:pt idx="46">
                  <c:v>180</c:v>
                </c:pt>
                <c:pt idx="47">
                  <c:v>120</c:v>
                </c:pt>
                <c:pt idx="48">
                  <c:v>140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'2014年全井戸集計表'!$BX$3:$BX$54</c:f>
              <c:numCache>
                <c:formatCode>General</c:formatCode>
                <c:ptCount val="52"/>
                <c:pt idx="0">
                  <c:v>600</c:v>
                </c:pt>
                <c:pt idx="1">
                  <c:v>600</c:v>
                </c:pt>
                <c:pt idx="2">
                  <c:v>550</c:v>
                </c:pt>
                <c:pt idx="3">
                  <c:v>600</c:v>
                </c:pt>
                <c:pt idx="4">
                  <c:v>500</c:v>
                </c:pt>
                <c:pt idx="5">
                  <c:v>600</c:v>
                </c:pt>
                <c:pt idx="6">
                  <c:v>450</c:v>
                </c:pt>
                <c:pt idx="7">
                  <c:v>600</c:v>
                </c:pt>
                <c:pt idx="8">
                  <c:v>500</c:v>
                </c:pt>
                <c:pt idx="9">
                  <c:v>500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450</c:v>
                </c:pt>
                <c:pt idx="14">
                  <c:v>500</c:v>
                </c:pt>
                <c:pt idx="15">
                  <c:v>550</c:v>
                </c:pt>
                <c:pt idx="16">
                  <c:v>70</c:v>
                </c:pt>
                <c:pt idx="17">
                  <c:v>400</c:v>
                </c:pt>
                <c:pt idx="18">
                  <c:v>600</c:v>
                </c:pt>
                <c:pt idx="19">
                  <c:v>110</c:v>
                </c:pt>
                <c:pt idx="20">
                  <c:v>450</c:v>
                </c:pt>
                <c:pt idx="21">
                  <c:v>480</c:v>
                </c:pt>
                <c:pt idx="22">
                  <c:v>450</c:v>
                </c:pt>
                <c:pt idx="23">
                  <c:v>500</c:v>
                </c:pt>
                <c:pt idx="24">
                  <c:v>580</c:v>
                </c:pt>
                <c:pt idx="25">
                  <c:v>450</c:v>
                </c:pt>
                <c:pt idx="26">
                  <c:v>500</c:v>
                </c:pt>
                <c:pt idx="27">
                  <c:v>350</c:v>
                </c:pt>
                <c:pt idx="28">
                  <c:v>500</c:v>
                </c:pt>
                <c:pt idx="29">
                  <c:v>350</c:v>
                </c:pt>
                <c:pt idx="30">
                  <c:v>500</c:v>
                </c:pt>
                <c:pt idx="31">
                  <c:v>500</c:v>
                </c:pt>
                <c:pt idx="32">
                  <c:v>600</c:v>
                </c:pt>
                <c:pt idx="33">
                  <c:v>150</c:v>
                </c:pt>
                <c:pt idx="34">
                  <c:v>400</c:v>
                </c:pt>
                <c:pt idx="35">
                  <c:v>400</c:v>
                </c:pt>
                <c:pt idx="36">
                  <c:v>150</c:v>
                </c:pt>
                <c:pt idx="37">
                  <c:v>480</c:v>
                </c:pt>
                <c:pt idx="38">
                  <c:v>450</c:v>
                </c:pt>
                <c:pt idx="39">
                  <c:v>500</c:v>
                </c:pt>
                <c:pt idx="40">
                  <c:v>250</c:v>
                </c:pt>
                <c:pt idx="41">
                  <c:v>250</c:v>
                </c:pt>
                <c:pt idx="42">
                  <c:v>130</c:v>
                </c:pt>
                <c:pt idx="43">
                  <c:v>150</c:v>
                </c:pt>
                <c:pt idx="44">
                  <c:v>150</c:v>
                </c:pt>
                <c:pt idx="45">
                  <c:v>180</c:v>
                </c:pt>
                <c:pt idx="46">
                  <c:v>400</c:v>
                </c:pt>
                <c:pt idx="47">
                  <c:v>320</c:v>
                </c:pt>
                <c:pt idx="48">
                  <c:v>250</c:v>
                </c:pt>
                <c:pt idx="49">
                  <c:v>300</c:v>
                </c:pt>
                <c:pt idx="50">
                  <c:v>220</c:v>
                </c:pt>
                <c:pt idx="5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22048"/>
        <c:axId val="493422440"/>
      </c:lineChart>
      <c:catAx>
        <c:axId val="493422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422440"/>
        <c:crosses val="autoZero"/>
        <c:auto val="1"/>
        <c:lblAlgn val="ctr"/>
        <c:lblOffset val="100"/>
        <c:noMultiLvlLbl val="0"/>
      </c:catAx>
      <c:valAx>
        <c:axId val="493422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422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'2014年全井戸集計表'!$CP$3:$CP$54</c:f>
              <c:numCache>
                <c:formatCode>General</c:formatCode>
                <c:ptCount val="52"/>
                <c:pt idx="0">
                  <c:v>1100</c:v>
                </c:pt>
                <c:pt idx="1">
                  <c:v>1200</c:v>
                </c:pt>
                <c:pt idx="2">
                  <c:v>1100</c:v>
                </c:pt>
                <c:pt idx="3">
                  <c:v>1000</c:v>
                </c:pt>
                <c:pt idx="4">
                  <c:v>1000</c:v>
                </c:pt>
                <c:pt idx="5">
                  <c:v>1200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'2014年全井戸集計表'!$CQ$3:$CQ$54</c:f>
              <c:numCache>
                <c:formatCode>General</c:formatCode>
                <c:ptCount val="52"/>
                <c:pt idx="0">
                  <c:v>5000</c:v>
                </c:pt>
                <c:pt idx="1">
                  <c:v>4500</c:v>
                </c:pt>
                <c:pt idx="2">
                  <c:v>5000</c:v>
                </c:pt>
                <c:pt idx="3">
                  <c:v>4800</c:v>
                </c:pt>
                <c:pt idx="4">
                  <c:v>4800</c:v>
                </c:pt>
                <c:pt idx="5">
                  <c:v>4800</c:v>
                </c:pt>
                <c:pt idx="6">
                  <c:v>4500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4500</c:v>
                </c:pt>
                <c:pt idx="11">
                  <c:v>4800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4500</c:v>
                </c:pt>
                <c:pt idx="20">
                  <c:v>4500</c:v>
                </c:pt>
                <c:pt idx="21">
                  <c:v>4800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4500</c:v>
                </c:pt>
                <c:pt idx="26">
                  <c:v>4800</c:v>
                </c:pt>
                <c:pt idx="27">
                  <c:v>4500</c:v>
                </c:pt>
                <c:pt idx="28">
                  <c:v>4800</c:v>
                </c:pt>
                <c:pt idx="29">
                  <c:v>4800</c:v>
                </c:pt>
                <c:pt idx="30">
                  <c:v>4800</c:v>
                </c:pt>
                <c:pt idx="31">
                  <c:v>5000</c:v>
                </c:pt>
                <c:pt idx="32">
                  <c:v>5000</c:v>
                </c:pt>
                <c:pt idx="33">
                  <c:v>4000</c:v>
                </c:pt>
                <c:pt idx="34">
                  <c:v>4500</c:v>
                </c:pt>
                <c:pt idx="35">
                  <c:v>5000</c:v>
                </c:pt>
                <c:pt idx="36">
                  <c:v>4000</c:v>
                </c:pt>
                <c:pt idx="37">
                  <c:v>5000</c:v>
                </c:pt>
                <c:pt idx="38">
                  <c:v>4500</c:v>
                </c:pt>
                <c:pt idx="39">
                  <c:v>5000</c:v>
                </c:pt>
                <c:pt idx="40">
                  <c:v>4000</c:v>
                </c:pt>
                <c:pt idx="41">
                  <c:v>5000</c:v>
                </c:pt>
                <c:pt idx="42">
                  <c:v>4500</c:v>
                </c:pt>
                <c:pt idx="43">
                  <c:v>4500</c:v>
                </c:pt>
                <c:pt idx="44">
                  <c:v>4000</c:v>
                </c:pt>
                <c:pt idx="45">
                  <c:v>4000</c:v>
                </c:pt>
                <c:pt idx="46">
                  <c:v>4800</c:v>
                </c:pt>
                <c:pt idx="47">
                  <c:v>4500</c:v>
                </c:pt>
                <c:pt idx="48">
                  <c:v>4800</c:v>
                </c:pt>
                <c:pt idx="49">
                  <c:v>5000</c:v>
                </c:pt>
                <c:pt idx="50">
                  <c:v>4500</c:v>
                </c:pt>
                <c:pt idx="51">
                  <c:v>4800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'2014年全井戸集計表'!$CR$3:$CR$54</c:f>
              <c:numCache>
                <c:formatCode>General</c:formatCode>
                <c:ptCount val="52"/>
                <c:pt idx="0">
                  <c:v>2400</c:v>
                </c:pt>
                <c:pt idx="1">
                  <c:v>2500</c:v>
                </c:pt>
                <c:pt idx="2">
                  <c:v>1800</c:v>
                </c:pt>
                <c:pt idx="3">
                  <c:v>2500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2500</c:v>
                </c:pt>
                <c:pt idx="8">
                  <c:v>3000</c:v>
                </c:pt>
                <c:pt idx="9">
                  <c:v>2000</c:v>
                </c:pt>
                <c:pt idx="10">
                  <c:v>1500</c:v>
                </c:pt>
                <c:pt idx="11">
                  <c:v>2000</c:v>
                </c:pt>
                <c:pt idx="12">
                  <c:v>2800</c:v>
                </c:pt>
                <c:pt idx="13">
                  <c:v>3000</c:v>
                </c:pt>
                <c:pt idx="14">
                  <c:v>2500</c:v>
                </c:pt>
                <c:pt idx="15">
                  <c:v>1800</c:v>
                </c:pt>
                <c:pt idx="16">
                  <c:v>2000</c:v>
                </c:pt>
                <c:pt idx="17">
                  <c:v>2500</c:v>
                </c:pt>
                <c:pt idx="18">
                  <c:v>2000</c:v>
                </c:pt>
                <c:pt idx="19">
                  <c:v>1600</c:v>
                </c:pt>
                <c:pt idx="20">
                  <c:v>3000</c:v>
                </c:pt>
                <c:pt idx="21">
                  <c:v>1800</c:v>
                </c:pt>
                <c:pt idx="22">
                  <c:v>1900</c:v>
                </c:pt>
                <c:pt idx="23">
                  <c:v>2200</c:v>
                </c:pt>
                <c:pt idx="24">
                  <c:v>2800</c:v>
                </c:pt>
                <c:pt idx="25">
                  <c:v>1800</c:v>
                </c:pt>
                <c:pt idx="26">
                  <c:v>2000</c:v>
                </c:pt>
                <c:pt idx="27">
                  <c:v>1600</c:v>
                </c:pt>
                <c:pt idx="28">
                  <c:v>1800</c:v>
                </c:pt>
                <c:pt idx="29">
                  <c:v>1800</c:v>
                </c:pt>
                <c:pt idx="30">
                  <c:v>2500</c:v>
                </c:pt>
                <c:pt idx="31">
                  <c:v>1800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2500</c:v>
                </c:pt>
                <c:pt idx="36">
                  <c:v>3000</c:v>
                </c:pt>
                <c:pt idx="37">
                  <c:v>2000</c:v>
                </c:pt>
                <c:pt idx="38">
                  <c:v>3500</c:v>
                </c:pt>
                <c:pt idx="39">
                  <c:v>2500</c:v>
                </c:pt>
                <c:pt idx="40">
                  <c:v>1500</c:v>
                </c:pt>
                <c:pt idx="41">
                  <c:v>2000</c:v>
                </c:pt>
                <c:pt idx="42">
                  <c:v>2500</c:v>
                </c:pt>
                <c:pt idx="43">
                  <c:v>2200</c:v>
                </c:pt>
                <c:pt idx="44">
                  <c:v>1700</c:v>
                </c:pt>
                <c:pt idx="45">
                  <c:v>1800</c:v>
                </c:pt>
                <c:pt idx="46">
                  <c:v>2000</c:v>
                </c:pt>
                <c:pt idx="47">
                  <c:v>1900</c:v>
                </c:pt>
                <c:pt idx="48">
                  <c:v>1900</c:v>
                </c:pt>
                <c:pt idx="49">
                  <c:v>1800</c:v>
                </c:pt>
                <c:pt idx="50">
                  <c:v>1600</c:v>
                </c:pt>
                <c:pt idx="51">
                  <c:v>1400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'2014年全井戸集計表'!$CS$3:$CS$54</c:f>
              <c:numCache>
                <c:formatCode>General</c:formatCode>
                <c:ptCount val="52"/>
                <c:pt idx="0">
                  <c:v>8</c:v>
                </c:pt>
                <c:pt idx="1">
                  <c:v>38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10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10</c:v>
                </c:pt>
                <c:pt idx="48">
                  <c:v>6</c:v>
                </c:pt>
                <c:pt idx="49">
                  <c:v>8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23224"/>
        <c:axId val="493423616"/>
      </c:lineChart>
      <c:catAx>
        <c:axId val="493423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423616"/>
        <c:crosses val="autoZero"/>
        <c:auto val="1"/>
        <c:lblAlgn val="ctr"/>
        <c:lblOffset val="100"/>
        <c:noMultiLvlLbl val="0"/>
      </c:catAx>
      <c:valAx>
        <c:axId val="493423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423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'2014年全井戸集計表'!$BA$3:$BA$54</c:f>
              <c:numCache>
                <c:formatCode>General</c:formatCode>
                <c:ptCount val="52"/>
                <c:pt idx="51">
                  <c:v>79.474000000000004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'2014年全井戸集計表'!$BB$3:$BB$54</c:f>
              <c:numCache>
                <c:formatCode>General</c:formatCode>
                <c:ptCount val="52"/>
                <c:pt idx="51">
                  <c:v>78.581999999999994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'2014年全井戸集計表'!$BC$3:$BC$54</c:f>
              <c:numCache>
                <c:formatCode>General</c:formatCode>
                <c:ptCount val="52"/>
                <c:pt idx="47">
                  <c:v>76.244</c:v>
                </c:pt>
                <c:pt idx="51">
                  <c:v>75.17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'2014年全井戸集計表'!$BD$3:$BD$54</c:f>
              <c:numCache>
                <c:formatCode>General</c:formatCode>
                <c:ptCount val="52"/>
                <c:pt idx="47">
                  <c:v>75.24799999999999</c:v>
                </c:pt>
                <c:pt idx="51">
                  <c:v>87.929999999999993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'2014年全井戸集計表'!$BE$3:$BE$54</c:f>
              <c:numCache>
                <c:formatCode>General</c:formatCode>
                <c:ptCount val="52"/>
                <c:pt idx="47">
                  <c:v>75.209999999999994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03248"/>
        <c:axId val="493803640"/>
      </c:lineChart>
      <c:catAx>
        <c:axId val="493803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3803640"/>
        <c:crosses val="autoZero"/>
        <c:auto val="1"/>
        <c:lblAlgn val="ctr"/>
        <c:lblOffset val="100"/>
        <c:noMultiLvlLbl val="0"/>
      </c:catAx>
      <c:valAx>
        <c:axId val="493803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803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'2014年全井戸集計表'!$DV$3:$DV$54</c:f>
              <c:numCache>
                <c:formatCode>General</c:formatCode>
                <c:ptCount val="52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320</c:v>
                </c:pt>
                <c:pt idx="4">
                  <c:v>300</c:v>
                </c:pt>
                <c:pt idx="5">
                  <c:v>400</c:v>
                </c:pt>
                <c:pt idx="6">
                  <c:v>320</c:v>
                </c:pt>
                <c:pt idx="7">
                  <c:v>320</c:v>
                </c:pt>
                <c:pt idx="8">
                  <c:v>300</c:v>
                </c:pt>
                <c:pt idx="9">
                  <c:v>300</c:v>
                </c:pt>
                <c:pt idx="10">
                  <c:v>280</c:v>
                </c:pt>
                <c:pt idx="11">
                  <c:v>280</c:v>
                </c:pt>
                <c:pt idx="12">
                  <c:v>400</c:v>
                </c:pt>
                <c:pt idx="13">
                  <c:v>320</c:v>
                </c:pt>
                <c:pt idx="14">
                  <c:v>300</c:v>
                </c:pt>
                <c:pt idx="15">
                  <c:v>400</c:v>
                </c:pt>
                <c:pt idx="16">
                  <c:v>400</c:v>
                </c:pt>
                <c:pt idx="17">
                  <c:v>350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350</c:v>
                </c:pt>
                <c:pt idx="22">
                  <c:v>320</c:v>
                </c:pt>
                <c:pt idx="23">
                  <c:v>280</c:v>
                </c:pt>
                <c:pt idx="24">
                  <c:v>300</c:v>
                </c:pt>
                <c:pt idx="25">
                  <c:v>350</c:v>
                </c:pt>
                <c:pt idx="26">
                  <c:v>320</c:v>
                </c:pt>
                <c:pt idx="27">
                  <c:v>320</c:v>
                </c:pt>
                <c:pt idx="28">
                  <c:v>350</c:v>
                </c:pt>
                <c:pt idx="29">
                  <c:v>300</c:v>
                </c:pt>
                <c:pt idx="30">
                  <c:v>300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380</c:v>
                </c:pt>
                <c:pt idx="37">
                  <c:v>400</c:v>
                </c:pt>
                <c:pt idx="38">
                  <c:v>400</c:v>
                </c:pt>
                <c:pt idx="39">
                  <c:v>450</c:v>
                </c:pt>
                <c:pt idx="40">
                  <c:v>300</c:v>
                </c:pt>
                <c:pt idx="41">
                  <c:v>200</c:v>
                </c:pt>
                <c:pt idx="42">
                  <c:v>250</c:v>
                </c:pt>
                <c:pt idx="43">
                  <c:v>230</c:v>
                </c:pt>
                <c:pt idx="44">
                  <c:v>250</c:v>
                </c:pt>
                <c:pt idx="45">
                  <c:v>300</c:v>
                </c:pt>
                <c:pt idx="46">
                  <c:v>300</c:v>
                </c:pt>
                <c:pt idx="47">
                  <c:v>250</c:v>
                </c:pt>
                <c:pt idx="48">
                  <c:v>300</c:v>
                </c:pt>
                <c:pt idx="49">
                  <c:v>300</c:v>
                </c:pt>
                <c:pt idx="50">
                  <c:v>280</c:v>
                </c:pt>
                <c:pt idx="51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04424"/>
        <c:axId val="494073344"/>
      </c:lineChart>
      <c:catAx>
        <c:axId val="493804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4073344"/>
        <c:crosses val="autoZero"/>
        <c:auto val="1"/>
        <c:lblAlgn val="ctr"/>
        <c:lblOffset val="100"/>
        <c:noMultiLvlLbl val="0"/>
      </c:catAx>
      <c:valAx>
        <c:axId val="494073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3804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'2014年全井戸集計表'!$DE$3:$DE$54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'2014年全井戸集計表'!$DF$3:$DF$54</c:f>
              <c:numCache>
                <c:formatCode>General</c:formatCode>
                <c:ptCount val="52"/>
                <c:pt idx="47">
                  <c:v>3000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'2014年全井戸集計表'!$DG$2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'2014年全井戸集計表'!$DG$3:$DG$54</c:f>
              <c:numCache>
                <c:formatCode>General</c:formatCode>
                <c:ptCount val="52"/>
                <c:pt idx="30">
                  <c:v>2800</c:v>
                </c:pt>
                <c:pt idx="51">
                  <c:v>2500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'2014年全井戸集計表'!$DH$2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'2014年全井戸集計表'!$DH$3:$DH$54</c:f>
              <c:numCache>
                <c:formatCode>General</c:formatCode>
                <c:ptCount val="52"/>
                <c:pt idx="30">
                  <c:v>4000</c:v>
                </c:pt>
                <c:pt idx="47">
                  <c:v>2500</c:v>
                </c:pt>
                <c:pt idx="51">
                  <c:v>2400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'2014年全井戸集計表'!$DI$2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'2014年全井戸集計表'!$DI$3:$DI$54</c:f>
              <c:numCache>
                <c:formatCode>General</c:formatCode>
                <c:ptCount val="52"/>
                <c:pt idx="47">
                  <c:v>3000</c:v>
                </c:pt>
                <c:pt idx="51">
                  <c:v>4000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'2014年全井戸集計表'!$DJ$2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'2014年全井戸集計表'!$DJ$3:$DJ$54</c:f>
              <c:numCache>
                <c:formatCode>General</c:formatCode>
                <c:ptCount val="52"/>
                <c:pt idx="51">
                  <c:v>1400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'2014年全井戸集計表'!$DK$2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74128"/>
        <c:axId val="494074520"/>
      </c:lineChart>
      <c:catAx>
        <c:axId val="494074128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5400000" vert="horz"/>
          <a:lstStyle/>
          <a:p>
            <a:pPr algn="ctr">
              <a:defRPr lang="ja-JP" alt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4074520"/>
        <c:crosses val="autoZero"/>
        <c:auto val="1"/>
        <c:lblAlgn val="ctr"/>
        <c:lblOffset val="100"/>
        <c:noMultiLvlLbl val="0"/>
      </c:catAx>
      <c:valAx>
        <c:axId val="49407452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940741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ja-JP" alt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u="none" strike="noStrike" baseline="0">
                <a:effectLst/>
              </a:rPr>
              <a:t>既存観測井</a:t>
            </a:r>
            <a:r>
              <a:rPr lang="en-US" altLang="ja-JP" sz="1800" b="1" i="0" u="none" strike="noStrike" baseline="0">
                <a:effectLst/>
              </a:rPr>
              <a:t>No.4</a:t>
            </a:r>
            <a:r>
              <a:rPr lang="en-US" altLang="ja-JP" sz="1800" b="1" i="0" baseline="0">
                <a:effectLst/>
              </a:rPr>
              <a:t>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'2014年全井戸集計表'!$DX$2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'2014年全井戸集計表'!$DX$3:$DX$54</c:f>
              <c:numCache>
                <c:formatCode>General</c:formatCode>
                <c:ptCount val="5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25</c:v>
                </c:pt>
                <c:pt idx="8">
                  <c:v>30</c:v>
                </c:pt>
                <c:pt idx="9">
                  <c:v>30</c:v>
                </c:pt>
                <c:pt idx="10">
                  <c:v>22</c:v>
                </c:pt>
                <c:pt idx="11">
                  <c:v>25</c:v>
                </c:pt>
                <c:pt idx="12">
                  <c:v>25</c:v>
                </c:pt>
                <c:pt idx="13">
                  <c:v>30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25</c:v>
                </c:pt>
                <c:pt idx="19">
                  <c:v>30</c:v>
                </c:pt>
                <c:pt idx="20">
                  <c:v>25</c:v>
                </c:pt>
                <c:pt idx="21">
                  <c:v>30</c:v>
                </c:pt>
                <c:pt idx="22">
                  <c:v>50</c:v>
                </c:pt>
                <c:pt idx="23">
                  <c:v>30</c:v>
                </c:pt>
                <c:pt idx="24">
                  <c:v>35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30</c:v>
                </c:pt>
                <c:pt idx="29">
                  <c:v>40</c:v>
                </c:pt>
                <c:pt idx="30">
                  <c:v>25</c:v>
                </c:pt>
                <c:pt idx="31">
                  <c:v>22</c:v>
                </c:pt>
                <c:pt idx="32">
                  <c:v>22</c:v>
                </c:pt>
                <c:pt idx="33">
                  <c:v>30</c:v>
                </c:pt>
                <c:pt idx="34">
                  <c:v>30</c:v>
                </c:pt>
                <c:pt idx="35">
                  <c:v>25</c:v>
                </c:pt>
                <c:pt idx="36">
                  <c:v>20</c:v>
                </c:pt>
                <c:pt idx="37">
                  <c:v>20</c:v>
                </c:pt>
                <c:pt idx="38">
                  <c:v>22</c:v>
                </c:pt>
                <c:pt idx="39">
                  <c:v>22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22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20</c:v>
                </c:pt>
                <c:pt idx="48">
                  <c:v>20</c:v>
                </c:pt>
                <c:pt idx="49">
                  <c:v>25</c:v>
                </c:pt>
                <c:pt idx="50">
                  <c:v>22</c:v>
                </c:pt>
                <c:pt idx="51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75304"/>
        <c:axId val="494075696"/>
      </c:lineChart>
      <c:catAx>
        <c:axId val="49407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4075696"/>
        <c:crosses val="autoZero"/>
        <c:auto val="1"/>
        <c:lblAlgn val="ctr"/>
        <c:lblOffset val="100"/>
        <c:noMultiLvlLbl val="0"/>
      </c:catAx>
      <c:valAx>
        <c:axId val="49407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4075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'2014年全井戸集計表'!$BM$2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'2014年全井戸集計表'!$A$3:$A$54</c:f>
              <c:strCache>
                <c:ptCount val="52"/>
                <c:pt idx="0">
                  <c:v>1月7日</c:v>
                </c:pt>
                <c:pt idx="1">
                  <c:v>1月14日</c:v>
                </c:pt>
                <c:pt idx="2">
                  <c:v>1月20日</c:v>
                </c:pt>
                <c:pt idx="3">
                  <c:v>1月27日</c:v>
                </c:pt>
                <c:pt idx="4">
                  <c:v>2月3日</c:v>
                </c:pt>
                <c:pt idx="5">
                  <c:v>2月12日</c:v>
                </c:pt>
                <c:pt idx="6">
                  <c:v>2月17日</c:v>
                </c:pt>
                <c:pt idx="7">
                  <c:v>2月24日</c:v>
                </c:pt>
                <c:pt idx="8">
                  <c:v>3月4日</c:v>
                </c:pt>
                <c:pt idx="9">
                  <c:v>3月10日</c:v>
                </c:pt>
                <c:pt idx="10">
                  <c:v>3月17日</c:v>
                </c:pt>
                <c:pt idx="11">
                  <c:v>3月24日</c:v>
                </c:pt>
                <c:pt idx="12">
                  <c:v>3月31日</c:v>
                </c:pt>
                <c:pt idx="13">
                  <c:v>4月7日</c:v>
                </c:pt>
                <c:pt idx="14">
                  <c:v>4月14日</c:v>
                </c:pt>
                <c:pt idx="15">
                  <c:v>4月22日</c:v>
                </c:pt>
                <c:pt idx="16">
                  <c:v>4月28日</c:v>
                </c:pt>
                <c:pt idx="17">
                  <c:v>5月7日</c:v>
                </c:pt>
                <c:pt idx="18">
                  <c:v>5月12日</c:v>
                </c:pt>
                <c:pt idx="19">
                  <c:v>5月19日</c:v>
                </c:pt>
                <c:pt idx="20">
                  <c:v>5月26日</c:v>
                </c:pt>
                <c:pt idx="21">
                  <c:v>6月2日</c:v>
                </c:pt>
                <c:pt idx="22">
                  <c:v>6月9日</c:v>
                </c:pt>
                <c:pt idx="23">
                  <c:v>6月17日</c:v>
                </c:pt>
                <c:pt idx="24">
                  <c:v>6月23日</c:v>
                </c:pt>
                <c:pt idx="25">
                  <c:v>6月30日</c:v>
                </c:pt>
                <c:pt idx="26">
                  <c:v>7月7日</c:v>
                </c:pt>
                <c:pt idx="27">
                  <c:v>7月14日</c:v>
                </c:pt>
                <c:pt idx="28">
                  <c:v>7月22日</c:v>
                </c:pt>
                <c:pt idx="29">
                  <c:v>7月28日</c:v>
                </c:pt>
                <c:pt idx="30">
                  <c:v>8月4日</c:v>
                </c:pt>
                <c:pt idx="31">
                  <c:v>8月11日</c:v>
                </c:pt>
                <c:pt idx="32">
                  <c:v>8月18日</c:v>
                </c:pt>
                <c:pt idx="33">
                  <c:v>8月26日</c:v>
                </c:pt>
                <c:pt idx="34">
                  <c:v>9月2日</c:v>
                </c:pt>
                <c:pt idx="35">
                  <c:v>9月8日</c:v>
                </c:pt>
                <c:pt idx="36">
                  <c:v>9月16日</c:v>
                </c:pt>
                <c:pt idx="37">
                  <c:v>9月22日</c:v>
                </c:pt>
                <c:pt idx="38">
                  <c:v>9月29日</c:v>
                </c:pt>
                <c:pt idx="39">
                  <c:v>10月7日</c:v>
                </c:pt>
                <c:pt idx="40">
                  <c:v>10月15日</c:v>
                </c:pt>
                <c:pt idx="41">
                  <c:v>10月21日</c:v>
                </c:pt>
                <c:pt idx="42">
                  <c:v>10月27日</c:v>
                </c:pt>
                <c:pt idx="43">
                  <c:v>11月4日</c:v>
                </c:pt>
                <c:pt idx="44">
                  <c:v>11月10日</c:v>
                </c:pt>
                <c:pt idx="45">
                  <c:v>11月18日</c:v>
                </c:pt>
                <c:pt idx="46">
                  <c:v>11月25日</c:v>
                </c:pt>
                <c:pt idx="47">
                  <c:v>12月1日</c:v>
                </c:pt>
                <c:pt idx="48">
                  <c:v>12月9日</c:v>
                </c:pt>
                <c:pt idx="49">
                  <c:v>12月15日</c:v>
                </c:pt>
                <c:pt idx="50">
                  <c:v>12月22日</c:v>
                </c:pt>
                <c:pt idx="51">
                  <c:v>12月29日</c:v>
                </c:pt>
              </c:strCache>
            </c:strRef>
          </c:cat>
          <c:val>
            <c:numRef>
              <c:f>'2014年全井戸集計表'!$BM$3:$BM$54</c:f>
              <c:numCache>
                <c:formatCode>0.000_ </c:formatCode>
                <c:ptCount val="52"/>
                <c:pt idx="0">
                  <c:v>51.095000000000006</c:v>
                </c:pt>
                <c:pt idx="1">
                  <c:v>50.697000000000003</c:v>
                </c:pt>
                <c:pt idx="2">
                  <c:v>50.734999999999999</c:v>
                </c:pt>
                <c:pt idx="3">
                  <c:v>50.734999999999999</c:v>
                </c:pt>
                <c:pt idx="4">
                  <c:v>50.605000000000004</c:v>
                </c:pt>
                <c:pt idx="5">
                  <c:v>50.786000000000001</c:v>
                </c:pt>
                <c:pt idx="6">
                  <c:v>51.432000000000002</c:v>
                </c:pt>
                <c:pt idx="7">
                  <c:v>51.923000000000002</c:v>
                </c:pt>
                <c:pt idx="8">
                  <c:v>50.940000000000005</c:v>
                </c:pt>
                <c:pt idx="9">
                  <c:v>50.901000000000003</c:v>
                </c:pt>
                <c:pt idx="10">
                  <c:v>50.820000000000007</c:v>
                </c:pt>
                <c:pt idx="11">
                  <c:v>50.922000000000004</c:v>
                </c:pt>
                <c:pt idx="12">
                  <c:v>50.752000000000002</c:v>
                </c:pt>
                <c:pt idx="13">
                  <c:v>50.540000000000006</c:v>
                </c:pt>
                <c:pt idx="14">
                  <c:v>50.708000000000006</c:v>
                </c:pt>
                <c:pt idx="15">
                  <c:v>50.180000000000007</c:v>
                </c:pt>
                <c:pt idx="16">
                  <c:v>50.102000000000004</c:v>
                </c:pt>
                <c:pt idx="17">
                  <c:v>50.187000000000005</c:v>
                </c:pt>
                <c:pt idx="18">
                  <c:v>50.096000000000004</c:v>
                </c:pt>
                <c:pt idx="19">
                  <c:v>50.058000000000007</c:v>
                </c:pt>
                <c:pt idx="20">
                  <c:v>50.213000000000001</c:v>
                </c:pt>
                <c:pt idx="21">
                  <c:v>50.13</c:v>
                </c:pt>
                <c:pt idx="22">
                  <c:v>50.415000000000006</c:v>
                </c:pt>
                <c:pt idx="23">
                  <c:v>50.466000000000001</c:v>
                </c:pt>
                <c:pt idx="24">
                  <c:v>50.252000000000002</c:v>
                </c:pt>
                <c:pt idx="25">
                  <c:v>50.302000000000007</c:v>
                </c:pt>
                <c:pt idx="26">
                  <c:v>50.577000000000005</c:v>
                </c:pt>
                <c:pt idx="27">
                  <c:v>50.233000000000004</c:v>
                </c:pt>
                <c:pt idx="28">
                  <c:v>50.258000000000003</c:v>
                </c:pt>
                <c:pt idx="29">
                  <c:v>50.194000000000003</c:v>
                </c:pt>
                <c:pt idx="30">
                  <c:v>50.117000000000004</c:v>
                </c:pt>
                <c:pt idx="31">
                  <c:v>50.21</c:v>
                </c:pt>
                <c:pt idx="32">
                  <c:v>50.128</c:v>
                </c:pt>
                <c:pt idx="33">
                  <c:v>50.129000000000005</c:v>
                </c:pt>
                <c:pt idx="34">
                  <c:v>50.169000000000004</c:v>
                </c:pt>
                <c:pt idx="35">
                  <c:v>50.217000000000006</c:v>
                </c:pt>
                <c:pt idx="36">
                  <c:v>50.325000000000003</c:v>
                </c:pt>
                <c:pt idx="37">
                  <c:v>50.306000000000004</c:v>
                </c:pt>
                <c:pt idx="38">
                  <c:v>50.277000000000001</c:v>
                </c:pt>
                <c:pt idx="39">
                  <c:v>50.863</c:v>
                </c:pt>
                <c:pt idx="40">
                  <c:v>50.519000000000005</c:v>
                </c:pt>
                <c:pt idx="41">
                  <c:v>50.552000000000007</c:v>
                </c:pt>
                <c:pt idx="42">
                  <c:v>50.517000000000003</c:v>
                </c:pt>
                <c:pt idx="43">
                  <c:v>50.602000000000004</c:v>
                </c:pt>
                <c:pt idx="44">
                  <c:v>50.585000000000001</c:v>
                </c:pt>
                <c:pt idx="45">
                  <c:v>50.56</c:v>
                </c:pt>
                <c:pt idx="46">
                  <c:v>50.56</c:v>
                </c:pt>
                <c:pt idx="47">
                  <c:v>50.472000000000001</c:v>
                </c:pt>
                <c:pt idx="48">
                  <c:v>50.410000000000004</c:v>
                </c:pt>
                <c:pt idx="49">
                  <c:v>50.594000000000001</c:v>
                </c:pt>
                <c:pt idx="50">
                  <c:v>50.705000000000005</c:v>
                </c:pt>
                <c:pt idx="51">
                  <c:v>50.893000000000001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76480"/>
        <c:axId val="494076872"/>
      </c:lineChart>
      <c:catAx>
        <c:axId val="4940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4076872"/>
        <c:crosses val="autoZero"/>
        <c:auto val="1"/>
        <c:lblAlgn val="ctr"/>
        <c:lblOffset val="100"/>
        <c:noMultiLvlLbl val="0"/>
      </c:catAx>
      <c:valAx>
        <c:axId val="4940768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T.P.(ｍ)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4076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64</xdr:row>
      <xdr:rowOff>63500</xdr:rowOff>
    </xdr:from>
    <xdr:to>
      <xdr:col>34</xdr:col>
      <xdr:colOff>95250</xdr:colOff>
      <xdr:row>113</xdr:row>
      <xdr:rowOff>127000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115</xdr:row>
      <xdr:rowOff>63500</xdr:rowOff>
    </xdr:from>
    <xdr:to>
      <xdr:col>34</xdr:col>
      <xdr:colOff>127000</xdr:colOff>
      <xdr:row>170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0.60909</cdr:x>
      <cdr:y>0.0273</cdr:y>
    </cdr:from>
    <cdr:to>
      <cdr:x>0.73123</cdr:x>
      <cdr:y>0.06058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073172" y="233383"/>
          <a:ext cx="3624448" cy="284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0.60533</cdr:x>
      <cdr:y>0.02585</cdr:y>
    </cdr:from>
    <cdr:to>
      <cdr:x>0.76909</cdr:x>
      <cdr:y>0.05195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085293" y="225704"/>
          <a:ext cx="4892636" cy="227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は一部期間のみ観測 </a:t>
          </a:r>
          <a:r>
            <a:rPr lang="en-US" altLang="ja-JP" sz="1100"/>
            <a:t>NSW-No.14</a:t>
          </a:r>
          <a:r>
            <a:rPr lang="ja-JP" altLang="en-US" sz="1100"/>
            <a:t>は井戸破損のため観測不可能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0.60995</cdr:x>
      <cdr:y>0.02214</cdr:y>
    </cdr:from>
    <cdr:to>
      <cdr:x>0.77532</cdr:x>
      <cdr:y>0.04368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223324" y="216105"/>
          <a:ext cx="4940569" cy="210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は一部期間のみ観測　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NSW-No.14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は井戸破損のため観測不可能</a:t>
          </a:r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62</xdr:row>
      <xdr:rowOff>47626</xdr:rowOff>
    </xdr:from>
    <xdr:to>
      <xdr:col>128</xdr:col>
      <xdr:colOff>95250</xdr:colOff>
      <xdr:row>113</xdr:row>
      <xdr:rowOff>127001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115</xdr:row>
      <xdr:rowOff>63500</xdr:rowOff>
    </xdr:from>
    <xdr:to>
      <xdr:col>128</xdr:col>
      <xdr:colOff>127000</xdr:colOff>
      <xdr:row>171</xdr:row>
      <xdr:rowOff>127000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179</xdr:row>
      <xdr:rowOff>0</xdr:rowOff>
    </xdr:from>
    <xdr:to>
      <xdr:col>5</xdr:col>
      <xdr:colOff>460374</xdr:colOff>
      <xdr:row>195</xdr:row>
      <xdr:rowOff>111125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179</xdr:row>
      <xdr:rowOff>1</xdr:rowOff>
    </xdr:from>
    <xdr:to>
      <xdr:col>11</xdr:col>
      <xdr:colOff>301625</xdr:colOff>
      <xdr:row>195</xdr:row>
      <xdr:rowOff>127001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178</xdr:row>
      <xdr:rowOff>158750</xdr:rowOff>
    </xdr:from>
    <xdr:to>
      <xdr:col>16</xdr:col>
      <xdr:colOff>809625</xdr:colOff>
      <xdr:row>195</xdr:row>
      <xdr:rowOff>95250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178</xdr:row>
      <xdr:rowOff>142875</xdr:rowOff>
    </xdr:from>
    <xdr:to>
      <xdr:col>22</xdr:col>
      <xdr:colOff>555625</xdr:colOff>
      <xdr:row>195</xdr:row>
      <xdr:rowOff>25400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178</xdr:row>
      <xdr:rowOff>150706</xdr:rowOff>
    </xdr:from>
    <xdr:to>
      <xdr:col>28</xdr:col>
      <xdr:colOff>396875</xdr:colOff>
      <xdr:row>195</xdr:row>
      <xdr:rowOff>57150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196</xdr:row>
      <xdr:rowOff>127000</xdr:rowOff>
    </xdr:from>
    <xdr:to>
      <xdr:col>5</xdr:col>
      <xdr:colOff>460374</xdr:colOff>
      <xdr:row>212</xdr:row>
      <xdr:rowOff>110678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196</xdr:row>
      <xdr:rowOff>104775</xdr:rowOff>
    </xdr:from>
    <xdr:to>
      <xdr:col>11</xdr:col>
      <xdr:colOff>317500</xdr:colOff>
      <xdr:row>212</xdr:row>
      <xdr:rowOff>104775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196</xdr:row>
      <xdr:rowOff>95250</xdr:rowOff>
    </xdr:from>
    <xdr:to>
      <xdr:col>16</xdr:col>
      <xdr:colOff>825500</xdr:colOff>
      <xdr:row>212</xdr:row>
      <xdr:rowOff>152400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196</xdr:row>
      <xdr:rowOff>95250</xdr:rowOff>
    </xdr:from>
    <xdr:to>
      <xdr:col>22</xdr:col>
      <xdr:colOff>555625</xdr:colOff>
      <xdr:row>213</xdr:row>
      <xdr:rowOff>9525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196</xdr:row>
      <xdr:rowOff>89716</xdr:rowOff>
    </xdr:from>
    <xdr:to>
      <xdr:col>28</xdr:col>
      <xdr:colOff>412750</xdr:colOff>
      <xdr:row>212</xdr:row>
      <xdr:rowOff>161925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213</xdr:row>
      <xdr:rowOff>102464</xdr:rowOff>
    </xdr:from>
    <xdr:to>
      <xdr:col>5</xdr:col>
      <xdr:colOff>460375</xdr:colOff>
      <xdr:row>230</xdr:row>
      <xdr:rowOff>63500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213</xdr:row>
      <xdr:rowOff>92363</xdr:rowOff>
    </xdr:from>
    <xdr:to>
      <xdr:col>11</xdr:col>
      <xdr:colOff>317500</xdr:colOff>
      <xdr:row>230</xdr:row>
      <xdr:rowOff>50722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213</xdr:row>
      <xdr:rowOff>127000</xdr:rowOff>
    </xdr:from>
    <xdr:to>
      <xdr:col>17</xdr:col>
      <xdr:colOff>6344</xdr:colOff>
      <xdr:row>229</xdr:row>
      <xdr:rowOff>171738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213</xdr:row>
      <xdr:rowOff>145278</xdr:rowOff>
    </xdr:from>
    <xdr:to>
      <xdr:col>22</xdr:col>
      <xdr:colOff>555625</xdr:colOff>
      <xdr:row>230</xdr:row>
      <xdr:rowOff>1139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213</xdr:row>
      <xdr:rowOff>142875</xdr:rowOff>
    </xdr:from>
    <xdr:to>
      <xdr:col>28</xdr:col>
      <xdr:colOff>410474</xdr:colOff>
      <xdr:row>229</xdr:row>
      <xdr:rowOff>169536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230</xdr:row>
      <xdr:rowOff>96630</xdr:rowOff>
    </xdr:from>
    <xdr:to>
      <xdr:col>5</xdr:col>
      <xdr:colOff>443383</xdr:colOff>
      <xdr:row>247</xdr:row>
      <xdr:rowOff>127000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230</xdr:row>
      <xdr:rowOff>92489</xdr:rowOff>
    </xdr:from>
    <xdr:to>
      <xdr:col>11</xdr:col>
      <xdr:colOff>335200</xdr:colOff>
      <xdr:row>247</xdr:row>
      <xdr:rowOff>127000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253</xdr:row>
      <xdr:rowOff>0</xdr:rowOff>
    </xdr:from>
    <xdr:to>
      <xdr:col>22</xdr:col>
      <xdr:colOff>206376</xdr:colOff>
      <xdr:row>269</xdr:row>
      <xdr:rowOff>95250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253</xdr:row>
      <xdr:rowOff>47625</xdr:rowOff>
    </xdr:from>
    <xdr:to>
      <xdr:col>27</xdr:col>
      <xdr:colOff>765969</xdr:colOff>
      <xdr:row>269</xdr:row>
      <xdr:rowOff>111125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270</xdr:row>
      <xdr:rowOff>174625</xdr:rowOff>
    </xdr:from>
    <xdr:to>
      <xdr:col>5</xdr:col>
      <xdr:colOff>206376</xdr:colOff>
      <xdr:row>286</xdr:row>
      <xdr:rowOff>43657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271</xdr:row>
      <xdr:rowOff>0</xdr:rowOff>
    </xdr:from>
    <xdr:to>
      <xdr:col>11</xdr:col>
      <xdr:colOff>0</xdr:colOff>
      <xdr:row>286</xdr:row>
      <xdr:rowOff>43657</xdr:rowOff>
    </xdr:to>
    <xdr:graphicFrame macro="">
      <xdr:nvGraphicFramePr>
        <xdr:cNvPr id="24" name="グラフ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271</xdr:row>
      <xdr:rowOff>3969</xdr:rowOff>
    </xdr:from>
    <xdr:to>
      <xdr:col>16</xdr:col>
      <xdr:colOff>547687</xdr:colOff>
      <xdr:row>286</xdr:row>
      <xdr:rowOff>47626</xdr:rowOff>
    </xdr:to>
    <xdr:graphicFrame macro="">
      <xdr:nvGraphicFramePr>
        <xdr:cNvPr id="25" name="グラフ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271</xdr:row>
      <xdr:rowOff>3968</xdr:rowOff>
    </xdr:from>
    <xdr:to>
      <xdr:col>27</xdr:col>
      <xdr:colOff>777874</xdr:colOff>
      <xdr:row>286</xdr:row>
      <xdr:rowOff>63500</xdr:rowOff>
    </xdr:to>
    <xdr:graphicFrame macro="">
      <xdr:nvGraphicFramePr>
        <xdr:cNvPr id="26" name="グラフ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287</xdr:row>
      <xdr:rowOff>55563</xdr:rowOff>
    </xdr:from>
    <xdr:to>
      <xdr:col>5</xdr:col>
      <xdr:colOff>214313</xdr:colOff>
      <xdr:row>303</xdr:row>
      <xdr:rowOff>150812</xdr:rowOff>
    </xdr:to>
    <xdr:graphicFrame macro="">
      <xdr:nvGraphicFramePr>
        <xdr:cNvPr id="27" name="グラフ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287</xdr:row>
      <xdr:rowOff>63501</xdr:rowOff>
    </xdr:from>
    <xdr:to>
      <xdr:col>11</xdr:col>
      <xdr:colOff>0</xdr:colOff>
      <xdr:row>304</xdr:row>
      <xdr:rowOff>0</xdr:rowOff>
    </xdr:to>
    <xdr:graphicFrame macro="">
      <xdr:nvGraphicFramePr>
        <xdr:cNvPr id="28" name="グラフ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287</xdr:row>
      <xdr:rowOff>71437</xdr:rowOff>
    </xdr:from>
    <xdr:to>
      <xdr:col>27</xdr:col>
      <xdr:colOff>801688</xdr:colOff>
      <xdr:row>303</xdr:row>
      <xdr:rowOff>174624</xdr:rowOff>
    </xdr:to>
    <xdr:graphicFrame macro="">
      <xdr:nvGraphicFramePr>
        <xdr:cNvPr id="29" name="グラフ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349250</xdr:colOff>
      <xdr:row>305</xdr:row>
      <xdr:rowOff>6350</xdr:rowOff>
    </xdr:from>
    <xdr:to>
      <xdr:col>11</xdr:col>
      <xdr:colOff>380999</xdr:colOff>
      <xdr:row>321</xdr:row>
      <xdr:rowOff>6350</xdr:rowOff>
    </xdr:to>
    <xdr:graphicFrame macro="">
      <xdr:nvGraphicFramePr>
        <xdr:cNvPr id="30" name="グラフ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253</xdr:row>
      <xdr:rowOff>0</xdr:rowOff>
    </xdr:from>
    <xdr:to>
      <xdr:col>5</xdr:col>
      <xdr:colOff>206375</xdr:colOff>
      <xdr:row>269</xdr:row>
      <xdr:rowOff>49211</xdr:rowOff>
    </xdr:to>
    <xdr:graphicFrame macro="">
      <xdr:nvGraphicFramePr>
        <xdr:cNvPr id="31" name="グラフ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253</xdr:row>
      <xdr:rowOff>0</xdr:rowOff>
    </xdr:from>
    <xdr:to>
      <xdr:col>10</xdr:col>
      <xdr:colOff>825499</xdr:colOff>
      <xdr:row>269</xdr:row>
      <xdr:rowOff>71437</xdr:rowOff>
    </xdr:to>
    <xdr:graphicFrame macro="">
      <xdr:nvGraphicFramePr>
        <xdr:cNvPr id="32" name="グラフ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253</xdr:row>
      <xdr:rowOff>0</xdr:rowOff>
    </xdr:from>
    <xdr:to>
      <xdr:col>16</xdr:col>
      <xdr:colOff>523873</xdr:colOff>
      <xdr:row>269</xdr:row>
      <xdr:rowOff>71437</xdr:rowOff>
    </xdr:to>
    <xdr:graphicFrame macro="">
      <xdr:nvGraphicFramePr>
        <xdr:cNvPr id="33" name="グラフ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270</xdr:row>
      <xdr:rowOff>158749</xdr:rowOff>
    </xdr:from>
    <xdr:to>
      <xdr:col>22</xdr:col>
      <xdr:colOff>222250</xdr:colOff>
      <xdr:row>286</xdr:row>
      <xdr:rowOff>60324</xdr:rowOff>
    </xdr:to>
    <xdr:graphicFrame macro="">
      <xdr:nvGraphicFramePr>
        <xdr:cNvPr id="34" name="グラフ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660400</xdr:colOff>
      <xdr:row>287</xdr:row>
      <xdr:rowOff>63500</xdr:rowOff>
    </xdr:from>
    <xdr:to>
      <xdr:col>22</xdr:col>
      <xdr:colOff>215900</xdr:colOff>
      <xdr:row>303</xdr:row>
      <xdr:rowOff>152400</xdr:rowOff>
    </xdr:to>
    <xdr:graphicFrame macro="">
      <xdr:nvGraphicFramePr>
        <xdr:cNvPr id="36" name="グラフ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12700</xdr:colOff>
      <xdr:row>304</xdr:row>
      <xdr:rowOff>171450</xdr:rowOff>
    </xdr:from>
    <xdr:to>
      <xdr:col>5</xdr:col>
      <xdr:colOff>190500</xdr:colOff>
      <xdr:row>320</xdr:row>
      <xdr:rowOff>171450</xdr:rowOff>
    </xdr:to>
    <xdr:graphicFrame macro="">
      <xdr:nvGraphicFramePr>
        <xdr:cNvPr id="37" name="グラフ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619125</xdr:colOff>
      <xdr:row>174</xdr:row>
      <xdr:rowOff>95251</xdr:rowOff>
    </xdr:from>
    <xdr:to>
      <xdr:col>3</xdr:col>
      <xdr:colOff>642937</xdr:colOff>
      <xdr:row>178</xdr:row>
      <xdr:rowOff>95251</xdr:rowOff>
    </xdr:to>
    <xdr:sp macro="" textlink="">
      <xdr:nvSpPr>
        <xdr:cNvPr id="38" name="テキスト ボックス 37"/>
        <xdr:cNvSpPr txBox="1"/>
      </xdr:nvSpPr>
      <xdr:spPr>
        <a:xfrm>
          <a:off x="619125" y="29927551"/>
          <a:ext cx="2690812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248</xdr:row>
      <xdr:rowOff>95250</xdr:rowOff>
    </xdr:from>
    <xdr:to>
      <xdr:col>4</xdr:col>
      <xdr:colOff>928687</xdr:colOff>
      <xdr:row>252</xdr:row>
      <xdr:rowOff>95250</xdr:rowOff>
    </xdr:to>
    <xdr:sp macro="" textlink="">
      <xdr:nvSpPr>
        <xdr:cNvPr id="39" name="テキスト ボックス 38"/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11</xdr:col>
      <xdr:colOff>119062</xdr:colOff>
      <xdr:row>287</xdr:row>
      <xdr:rowOff>95250</xdr:rowOff>
    </xdr:from>
    <xdr:to>
      <xdr:col>16</xdr:col>
      <xdr:colOff>484187</xdr:colOff>
      <xdr:row>303</xdr:row>
      <xdr:rowOff>139710</xdr:rowOff>
    </xdr:to>
    <xdr:graphicFrame macro="">
      <xdr:nvGraphicFramePr>
        <xdr:cNvPr id="43" name="グラフ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555625</xdr:colOff>
      <xdr:row>305</xdr:row>
      <xdr:rowOff>15875</xdr:rowOff>
    </xdr:from>
    <xdr:to>
      <xdr:col>17</xdr:col>
      <xdr:colOff>587374</xdr:colOff>
      <xdr:row>321</xdr:row>
      <xdr:rowOff>15875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381000</xdr:colOff>
      <xdr:row>230</xdr:row>
      <xdr:rowOff>111125</xdr:rowOff>
    </xdr:from>
    <xdr:to>
      <xdr:col>17</xdr:col>
      <xdr:colOff>126411</xdr:colOff>
      <xdr:row>247</xdr:row>
      <xdr:rowOff>145636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0.52808</cdr:x>
      <cdr:y>0.01051</cdr:y>
    </cdr:from>
    <cdr:to>
      <cdr:x>0.55043</cdr:x>
      <cdr:y>0.04176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260706" y="86519"/>
          <a:ext cx="2551052" cy="2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は一部期間のみ観測</a:t>
          </a:r>
        </a:p>
      </cdr:txBody>
    </cdr:sp>
  </cdr:relSizeAnchor>
  <cdr:relSizeAnchor xmlns:cdr="http://schemas.openxmlformats.org/drawingml/2006/chartDrawing">
    <cdr:from>
      <cdr:x>0.96713</cdr:x>
      <cdr:y>0.86827</cdr:y>
    </cdr:from>
    <cdr:to>
      <cdr:x>0.98948</cdr:x>
      <cdr:y>0.89952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0362206" y="7146925"/>
          <a:ext cx="2551052" cy="2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は一部期間のみ観測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0.96754</cdr:x>
      <cdr:y>0.61484</cdr:y>
    </cdr:from>
    <cdr:to>
      <cdr:x>0.9899</cdr:x>
      <cdr:y>0.6428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0409832" y="5656242"/>
          <a:ext cx="2551052" cy="2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は一部期間のみ観測</a:t>
          </a:r>
        </a:p>
      </cdr:txBody>
    </cdr:sp>
  </cdr:relSizeAnchor>
  <cdr:relSizeAnchor xmlns:cdr="http://schemas.openxmlformats.org/drawingml/2006/chartDrawing">
    <cdr:from>
      <cdr:x>0.53079</cdr:x>
      <cdr:y>0.01329</cdr:y>
    </cdr:from>
    <cdr:to>
      <cdr:x>0.55315</cdr:x>
      <cdr:y>0.04124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0570269" y="122238"/>
          <a:ext cx="2551052" cy="2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は一部期間のみ観測</a:t>
          </a:r>
        </a:p>
      </cdr:txBody>
    </cdr:sp>
  </cdr:relSizeAnchor>
  <cdr:relSizeAnchor xmlns:cdr="http://schemas.openxmlformats.org/drawingml/2006/chartDrawing">
    <cdr:from>
      <cdr:x>0.53074</cdr:x>
      <cdr:y>0.05032</cdr:y>
    </cdr:from>
    <cdr:to>
      <cdr:x>0.55611</cdr:x>
      <cdr:y>0.07742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1042549" y="495300"/>
          <a:ext cx="29178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2014</a:t>
          </a:r>
          <a:r>
            <a:rPr lang="ja-JP" altLang="en-US" sz="1100"/>
            <a:t>年</a:t>
          </a:r>
          <a:r>
            <a:rPr lang="en-US" altLang="ja-JP" sz="1100"/>
            <a:t>8</a:t>
          </a:r>
          <a:r>
            <a:rPr lang="ja-JP" altLang="en-US" sz="1100"/>
            <a:t>月</a:t>
          </a:r>
          <a:r>
            <a:rPr lang="en-US" altLang="ja-JP" sz="1100"/>
            <a:t>4</a:t>
          </a:r>
          <a:r>
            <a:rPr lang="ja-JP" altLang="en-US" sz="1100"/>
            <a:t>日：</a:t>
          </a:r>
          <a:r>
            <a:rPr lang="en-US" altLang="ja-JP" sz="1100"/>
            <a:t>14A, 14E</a:t>
          </a:r>
          <a:r>
            <a:rPr lang="ja-JP" altLang="en-US" sz="1100"/>
            <a:t>　</a:t>
          </a:r>
          <a:r>
            <a:rPr lang="en-US" altLang="ja-JP" sz="1100"/>
            <a:t>8000ppm</a:t>
          </a:r>
          <a:r>
            <a:rPr lang="ja-JP" altLang="en-US" sz="1100"/>
            <a:t>以上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0.06634</cdr:x>
      <cdr:y>0.1034</cdr:y>
    </cdr:from>
    <cdr:to>
      <cdr:x>0.88737</cdr:x>
      <cdr:y>0.20336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8548" y="293532"/>
          <a:ext cx="3818766" cy="283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effectLst/>
              <a:latin typeface="+mn-lt"/>
              <a:ea typeface="+mn-ea"/>
              <a:cs typeface="+mn-cs"/>
            </a:rPr>
            <a:t>＊一部期間のみ観測 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RSW-No.13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は井戸破損の為観測不可能</a:t>
          </a:r>
          <a:endParaRPr lang="ja-JP" altLang="ja-JP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0.10306</cdr:x>
      <cdr:y>0.10631</cdr:y>
    </cdr:from>
    <cdr:to>
      <cdr:x>0.95235</cdr:x>
      <cdr:y>0.18516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0711" y="300268"/>
          <a:ext cx="3961365" cy="222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＊一部期間のみ観測 </a:t>
          </a:r>
          <a:r>
            <a:rPr lang="en-US" altLang="ja-JP" sz="1100"/>
            <a:t>NSW-No.14</a:t>
          </a:r>
          <a:r>
            <a:rPr lang="ja-JP" altLang="en-US" sz="1100"/>
            <a:t>は井戸破損の為観測不可能</a:t>
          </a:r>
        </a:p>
      </cdr:txBody>
    </cdr:sp>
  </cdr:relSizeAnchor>
  <cdr:relSizeAnchor xmlns:cdr="http://schemas.openxmlformats.org/drawingml/2006/chartDrawing">
    <cdr:from>
      <cdr:x>0.24573</cdr:x>
      <cdr:y>0.16974</cdr:y>
    </cdr:from>
    <cdr:to>
      <cdr:x>0.87129</cdr:x>
      <cdr:y>0.26416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46175" y="479425"/>
          <a:ext cx="29178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2014</a:t>
          </a:r>
          <a:r>
            <a:rPr lang="ja-JP" altLang="en-US" sz="1100"/>
            <a:t>年</a:t>
          </a:r>
          <a:r>
            <a:rPr lang="en-US" altLang="ja-JP" sz="1100"/>
            <a:t>8</a:t>
          </a:r>
          <a:r>
            <a:rPr lang="ja-JP" altLang="en-US" sz="1100"/>
            <a:t>月</a:t>
          </a:r>
          <a:r>
            <a:rPr lang="en-US" altLang="ja-JP" sz="1100"/>
            <a:t>4</a:t>
          </a:r>
          <a:r>
            <a:rPr lang="ja-JP" altLang="en-US" sz="1100"/>
            <a:t>日：</a:t>
          </a:r>
          <a:r>
            <a:rPr lang="en-US" altLang="ja-JP" sz="1100"/>
            <a:t>14A, 14E</a:t>
          </a:r>
          <a:r>
            <a:rPr lang="ja-JP" altLang="en-US" sz="1100"/>
            <a:t>　</a:t>
          </a:r>
          <a:r>
            <a:rPr lang="en-US" altLang="ja-JP" sz="1100"/>
            <a:t>8000ppm</a:t>
          </a:r>
          <a:r>
            <a:rPr lang="ja-JP" altLang="en-US" sz="1100"/>
            <a:t>以上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0.13998</cdr:x>
      <cdr:y>0.11063</cdr:y>
    </cdr:from>
    <cdr:to>
      <cdr:x>1</cdr:x>
      <cdr:y>0.18796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46340" y="322943"/>
          <a:ext cx="3971017" cy="225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＊一部期間のみ観測 </a:t>
          </a:r>
          <a:r>
            <a:rPr lang="en-US" altLang="ja-JP" sz="1100"/>
            <a:t>NSW-No.14</a:t>
          </a:r>
          <a:r>
            <a:rPr lang="ja-JP" altLang="en-US" sz="1100"/>
            <a:t>は井戸破損の為観測不可能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0.16438</cdr:x>
      <cdr:y>0.11234</cdr:y>
    </cdr:from>
    <cdr:to>
      <cdr:x>1</cdr:x>
      <cdr:y>0.2123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53388" y="322943"/>
          <a:ext cx="3829951" cy="287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100">
              <a:effectLst/>
              <a:latin typeface="+mn-lt"/>
              <a:ea typeface="+mn-ea"/>
              <a:cs typeface="+mn-cs"/>
            </a:rPr>
            <a:t>＊一部期間のみ観測 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RSW-No.13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は井戸破損の為観測不可能</a:t>
          </a:r>
          <a:endParaRPr lang="ja-JP" altLang="ja-JP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"/>
  <sheetViews>
    <sheetView tabSelected="1" zoomScale="50" zoomScaleNormal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</cols>
  <sheetData>
    <row r="1" spans="1:38" x14ac:dyDescent="0.15">
      <c r="A1" s="58" t="s">
        <v>252</v>
      </c>
      <c r="B1" s="58"/>
      <c r="C1" s="251" t="s">
        <v>163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3"/>
      <c r="S1" s="254" t="s">
        <v>164</v>
      </c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J1" s="248" t="s">
        <v>182</v>
      </c>
      <c r="AK1" s="244" t="s">
        <v>183</v>
      </c>
      <c r="AL1" s="246" t="s">
        <v>184</v>
      </c>
    </row>
    <row r="2" spans="1:38" x14ac:dyDescent="0.15">
      <c r="A2" s="59" t="s">
        <v>165</v>
      </c>
      <c r="C2" s="71" t="s">
        <v>166</v>
      </c>
      <c r="D2" s="71" t="s">
        <v>167</v>
      </c>
      <c r="E2" s="71" t="s">
        <v>168</v>
      </c>
      <c r="F2" s="71" t="s">
        <v>169</v>
      </c>
      <c r="G2" s="71" t="s">
        <v>170</v>
      </c>
      <c r="H2" s="71" t="s">
        <v>171</v>
      </c>
      <c r="I2" s="71" t="s">
        <v>172</v>
      </c>
      <c r="J2" s="71" t="s">
        <v>173</v>
      </c>
      <c r="K2" s="71" t="s">
        <v>174</v>
      </c>
      <c r="L2" s="71" t="s">
        <v>175</v>
      </c>
      <c r="M2" s="71" t="s">
        <v>176</v>
      </c>
      <c r="N2" s="71" t="s">
        <v>177</v>
      </c>
      <c r="O2" s="71" t="s">
        <v>178</v>
      </c>
      <c r="P2" s="71" t="s">
        <v>179</v>
      </c>
      <c r="Q2" s="71" t="s">
        <v>180</v>
      </c>
      <c r="R2" s="71" t="s">
        <v>181</v>
      </c>
      <c r="S2" s="70" t="s">
        <v>166</v>
      </c>
      <c r="T2" s="61" t="s">
        <v>167</v>
      </c>
      <c r="U2" s="61" t="s">
        <v>168</v>
      </c>
      <c r="V2" s="61" t="s">
        <v>169</v>
      </c>
      <c r="W2" s="61" t="s">
        <v>170</v>
      </c>
      <c r="X2" s="61" t="s">
        <v>171</v>
      </c>
      <c r="Y2" s="61" t="s">
        <v>172</v>
      </c>
      <c r="Z2" s="61" t="s">
        <v>173</v>
      </c>
      <c r="AA2" s="61" t="s">
        <v>174</v>
      </c>
      <c r="AB2" s="61" t="s">
        <v>175</v>
      </c>
      <c r="AC2" s="61" t="s">
        <v>176</v>
      </c>
      <c r="AD2" s="61" t="s">
        <v>177</v>
      </c>
      <c r="AE2" s="61" t="s">
        <v>178</v>
      </c>
      <c r="AF2" s="61" t="s">
        <v>179</v>
      </c>
      <c r="AG2" s="61" t="s">
        <v>180</v>
      </c>
      <c r="AH2" s="61" t="s">
        <v>181</v>
      </c>
      <c r="AJ2" s="249"/>
      <c r="AK2" s="245"/>
      <c r="AL2" s="247"/>
    </row>
    <row r="3" spans="1:38" x14ac:dyDescent="0.15">
      <c r="A3" s="62" t="s">
        <v>253</v>
      </c>
      <c r="B3" s="59">
        <f ca="1">INDIRECT(A3&amp;"!A8")</f>
        <v>41646</v>
      </c>
      <c r="C3" s="72">
        <f ca="1">$AL$6-INDIRECT($A3&amp;"!E9")</f>
        <v>54.792000000000002</v>
      </c>
      <c r="D3" s="72">
        <f ca="1">$AL$10-INDIRECT(A3&amp;"!K9")</f>
        <v>51.162999999999997</v>
      </c>
      <c r="E3" s="72">
        <f ca="1">$AL$13-INDIRECT(A3&amp;"!P9")</f>
        <v>64.712000000000003</v>
      </c>
      <c r="F3" s="72">
        <f ca="1">$AL$18-INDIRECT(A3&amp;"!F16")</f>
        <v>54.082999999999998</v>
      </c>
      <c r="G3" s="72">
        <f ca="1">$AL$22-INDIRECT(A3&amp;"!L16")</f>
        <v>52.313000000000002</v>
      </c>
      <c r="H3" s="72">
        <f ca="1">$AL$24-INDIRECT(A3&amp;"!O16")</f>
        <v>55.815999999999995</v>
      </c>
      <c r="I3" s="72">
        <f ca="1">$AL$26-INDIRECT(A3&amp;"!C23")</f>
        <v>52.497</v>
      </c>
      <c r="J3" s="72">
        <f ca="1">$AL$29-INDIRECT(A3&amp;"!H23")</f>
        <v>51.247</v>
      </c>
      <c r="K3" s="72">
        <f t="shared" ref="K3:K52" ca="1" si="0">$AL$34-INDIRECT(A3&amp;"!O23")</f>
        <v>61.616</v>
      </c>
      <c r="L3" s="72">
        <f t="shared" ref="L3:L52" ca="1" si="1">$AL$38-INDIRECT(A3&amp;"!E30")</f>
        <v>52.144000000000005</v>
      </c>
      <c r="M3" s="72">
        <f t="shared" ref="M3:M52" ca="1" si="2">$AL$42-INDIRECT(A3&amp;"!J30")</f>
        <v>56.325000000000003</v>
      </c>
      <c r="N3" s="72">
        <f t="shared" ref="N3:N52" ca="1" si="3">$AL$45-INDIRECT(A3&amp;"!O30")</f>
        <v>52.108000000000004</v>
      </c>
      <c r="O3" s="199"/>
      <c r="P3" s="199" t="e">
        <f ca="1">$AL$58-INDIRECT(A3&amp;"!G44")</f>
        <v>#VALUE!</v>
      </c>
      <c r="Q3" s="73">
        <f ca="1">$AL$61-INDIRECT(A3&amp;"!L44")</f>
        <v>58.137999999999998</v>
      </c>
      <c r="R3" s="73">
        <f ca="1">$AL$63-INDIRECT(A3&amp;"!C51")</f>
        <v>54.863</v>
      </c>
      <c r="S3" s="64">
        <f ca="1">INDIRECT(A3&amp;"!F11")</f>
        <v>1100</v>
      </c>
      <c r="T3" s="60">
        <f ca="1">INDIRECT(A3&amp;"!M11")</f>
        <v>600</v>
      </c>
      <c r="U3" s="65">
        <f ca="1">INDIRECT(A3&amp;"!Q11")</f>
        <v>600</v>
      </c>
      <c r="V3" s="60">
        <f ca="1">INDIRECT(A3&amp;"!H18")</f>
        <v>10</v>
      </c>
      <c r="W3" s="60">
        <f ca="1">INDIRECT(A3&amp;"!N18")</f>
        <v>10</v>
      </c>
      <c r="X3" s="60">
        <f ca="1">INDIRECT(A3&amp;"!P18")</f>
        <v>800</v>
      </c>
      <c r="Y3" s="60">
        <f ca="1">INDIRECT(A3&amp;"!E25")</f>
        <v>20</v>
      </c>
      <c r="Z3" s="60">
        <f ca="1">INDIRECT(A3&amp;"!J25")</f>
        <v>60</v>
      </c>
      <c r="AA3" s="60">
        <f ca="1">INDIRECT(A3&amp;"!Q25")</f>
        <v>8</v>
      </c>
      <c r="AB3" s="60">
        <f ca="1">INDIRECT(A3&amp;"!F32")</f>
        <v>8</v>
      </c>
      <c r="AC3" s="60">
        <f ca="1">INDIRECT(A3&amp;"!L32")</f>
        <v>18</v>
      </c>
      <c r="AD3" s="60">
        <f ca="1">INDIRECT(A3&amp;"!Q32")</f>
        <v>380</v>
      </c>
      <c r="AE3" s="199"/>
      <c r="AF3" s="199" t="str">
        <f t="shared" ref="AF3" ca="1" si="4">INDIRECT(A3&amp;"!I46")</f>
        <v>-</v>
      </c>
      <c r="AG3" s="60">
        <f ca="1">INDIRECT(A3&amp;"!N46")</f>
        <v>18</v>
      </c>
      <c r="AH3" s="65">
        <f t="shared" ref="AH3:AH6" ca="1" si="5">INDIRECT(A3&amp;"!D53")</f>
        <v>300</v>
      </c>
      <c r="AJ3" s="248" t="s">
        <v>1</v>
      </c>
      <c r="AK3" s="67" t="s">
        <v>185</v>
      </c>
      <c r="AL3" s="221">
        <v>70.674999999999997</v>
      </c>
    </row>
    <row r="4" spans="1:38" x14ac:dyDescent="0.15">
      <c r="A4" s="62" t="s">
        <v>255</v>
      </c>
      <c r="B4" s="59">
        <f t="shared" ref="B4:B52" ca="1" si="6">INDIRECT(A4&amp;"!A8")</f>
        <v>41653</v>
      </c>
      <c r="C4" s="72">
        <f t="shared" ref="C4:C52" ca="1" si="7">$AL$6-INDIRECT(A4&amp;"!E9")</f>
        <v>53.335999999999999</v>
      </c>
      <c r="D4" s="72">
        <f t="shared" ref="D4:D52" ca="1" si="8">$AL$10-INDIRECT(A4&amp;"!K9")</f>
        <v>47.771000000000001</v>
      </c>
      <c r="E4" s="72">
        <f t="shared" ref="E4:E52" ca="1" si="9">$AL$13-INDIRECT(A4&amp;"!P9")</f>
        <v>64.447000000000003</v>
      </c>
      <c r="F4" s="72">
        <f t="shared" ref="F4:F52" ca="1" si="10">$AL$18-INDIRECT(A4&amp;"!F16")</f>
        <v>54.082999999999998</v>
      </c>
      <c r="G4" s="72">
        <f t="shared" ref="G4:G52" ca="1" si="11">$AL$22-INDIRECT(A4&amp;"!L16")</f>
        <v>51.420999999999999</v>
      </c>
      <c r="H4" s="72">
        <f t="shared" ref="H4:H52" ca="1" si="12">$AL$24-INDIRECT(A4&amp;"!O16")</f>
        <v>55.73</v>
      </c>
      <c r="I4" s="72">
        <f t="shared" ref="I4:I52" ca="1" si="13">$AL$26-INDIRECT(A4&amp;"!C23")</f>
        <v>50.924999999999997</v>
      </c>
      <c r="J4" s="72">
        <f t="shared" ref="J4:J17" ca="1" si="14">$AL$29-INDIRECT(A4&amp;"!H23")</f>
        <v>50.792000000000002</v>
      </c>
      <c r="K4" s="72">
        <f t="shared" ca="1" si="0"/>
        <v>60.866</v>
      </c>
      <c r="L4" s="72">
        <f t="shared" ca="1" si="1"/>
        <v>51.38</v>
      </c>
      <c r="M4" s="72">
        <f t="shared" ca="1" si="2"/>
        <v>55.319000000000003</v>
      </c>
      <c r="N4" s="72">
        <f t="shared" ca="1" si="3"/>
        <v>49.986000000000004</v>
      </c>
      <c r="O4" s="199"/>
      <c r="P4" s="199"/>
      <c r="Q4" s="73">
        <f t="shared" ref="Q4:Q52" ca="1" si="15">$AL$61-INDIRECT(A4&amp;"!L44")</f>
        <v>54.186999999999998</v>
      </c>
      <c r="R4" s="73">
        <f t="shared" ref="R4:R52" ca="1" si="16">$AL$63-INDIRECT(A4&amp;"!C51")</f>
        <v>52.567</v>
      </c>
      <c r="S4" s="64">
        <f t="shared" ref="S4:S13" ca="1" si="17">INDIRECT(A4&amp;"!F11")</f>
        <v>1100</v>
      </c>
      <c r="T4" s="60">
        <f t="shared" ref="T4:T52" ca="1" si="18">INDIRECT(A4&amp;"!M11")</f>
        <v>350</v>
      </c>
      <c r="U4" s="65">
        <f t="shared" ref="U4:U52" ca="1" si="19">INDIRECT(A4&amp;"!Q11")</f>
        <v>600</v>
      </c>
      <c r="V4" s="60">
        <f t="shared" ref="V4:V52" ca="1" si="20">INDIRECT(A4&amp;"!H18")</f>
        <v>15</v>
      </c>
      <c r="W4" s="60">
        <f t="shared" ref="W4:W52" ca="1" si="21">INDIRECT(A4&amp;"!N18")</f>
        <v>8</v>
      </c>
      <c r="X4" s="60">
        <f t="shared" ref="X4:X52" ca="1" si="22">INDIRECT(A4&amp;"!P18")</f>
        <v>800</v>
      </c>
      <c r="Y4" s="60">
        <f t="shared" ref="Y4:Y52" ca="1" si="23">INDIRECT(A4&amp;"!E25")</f>
        <v>20</v>
      </c>
      <c r="Z4" s="60">
        <f t="shared" ref="Z4:Z52" ca="1" si="24">INDIRECT(A4&amp;"!J25")</f>
        <v>50</v>
      </c>
      <c r="AA4" s="60">
        <f t="shared" ref="AA4:AA52" ca="1" si="25">INDIRECT(A4&amp;"!Q25")</f>
        <v>38</v>
      </c>
      <c r="AB4" s="60">
        <f t="shared" ref="AB4:AB52" ca="1" si="26">INDIRECT(A4&amp;"!F32")</f>
        <v>8</v>
      </c>
      <c r="AC4" s="60">
        <f t="shared" ref="AC4:AC52" ca="1" si="27">INDIRECT(A4&amp;"!L32")</f>
        <v>15</v>
      </c>
      <c r="AD4" s="60">
        <f t="shared" ref="AD4:AD52" ca="1" si="28">INDIRECT(A4&amp;"!Q32")</f>
        <v>350</v>
      </c>
      <c r="AE4" s="199"/>
      <c r="AF4" s="199"/>
      <c r="AG4" s="60">
        <f t="shared" ref="AG4:AG52" ca="1" si="29">INDIRECT(A4&amp;"!N46")</f>
        <v>15</v>
      </c>
      <c r="AH4" s="65">
        <f t="shared" ca="1" si="5"/>
        <v>300</v>
      </c>
      <c r="AJ4" s="250"/>
      <c r="AK4" s="222" t="s">
        <v>186</v>
      </c>
      <c r="AL4" s="223">
        <v>70.573999999999998</v>
      </c>
    </row>
    <row r="5" spans="1:38" x14ac:dyDescent="0.15">
      <c r="A5" s="62" t="s">
        <v>258</v>
      </c>
      <c r="B5" s="59">
        <f t="shared" ca="1" si="6"/>
        <v>41659</v>
      </c>
      <c r="C5" s="72">
        <f t="shared" ca="1" si="7"/>
        <v>53.311999999999998</v>
      </c>
      <c r="D5" s="72">
        <f t="shared" ca="1" si="8"/>
        <v>47.989999999999995</v>
      </c>
      <c r="E5" s="72">
        <f t="shared" ca="1" si="9"/>
        <v>64.420999999999992</v>
      </c>
      <c r="F5" s="72">
        <f t="shared" ca="1" si="10"/>
        <v>53.906999999999996</v>
      </c>
      <c r="G5" s="72">
        <f t="shared" ca="1" si="11"/>
        <v>51.501000000000005</v>
      </c>
      <c r="H5" s="72">
        <f t="shared" ca="1" si="12"/>
        <v>54.238</v>
      </c>
      <c r="I5" s="72">
        <f t="shared" ca="1" si="13"/>
        <v>50.963999999999999</v>
      </c>
      <c r="J5" s="72">
        <f t="shared" ca="1" si="14"/>
        <v>50.847999999999999</v>
      </c>
      <c r="K5" s="72">
        <f t="shared" ca="1" si="0"/>
        <v>60.734999999999999</v>
      </c>
      <c r="L5" s="72">
        <f t="shared" ca="1" si="1"/>
        <v>51.438000000000002</v>
      </c>
      <c r="M5" s="72">
        <f t="shared" ca="1" si="2"/>
        <v>55.204999999999998</v>
      </c>
      <c r="N5" s="72">
        <f t="shared" ca="1" si="3"/>
        <v>50.046000000000006</v>
      </c>
      <c r="O5" s="199"/>
      <c r="P5" s="199"/>
      <c r="Q5" s="73">
        <f t="shared" ca="1" si="15"/>
        <v>53.078999999999994</v>
      </c>
      <c r="R5" s="73">
        <f t="shared" ca="1" si="16"/>
        <v>52.247999999999998</v>
      </c>
      <c r="S5" s="64">
        <f t="shared" ca="1" si="17"/>
        <v>1100</v>
      </c>
      <c r="T5" s="60">
        <f t="shared" ca="1" si="18"/>
        <v>350</v>
      </c>
      <c r="U5" s="65">
        <f t="shared" ca="1" si="19"/>
        <v>550</v>
      </c>
      <c r="V5" s="60">
        <f t="shared" ca="1" si="20"/>
        <v>12</v>
      </c>
      <c r="W5" s="60">
        <f t="shared" ca="1" si="21"/>
        <v>10</v>
      </c>
      <c r="X5" s="60">
        <f t="shared" ca="1" si="22"/>
        <v>700</v>
      </c>
      <c r="Y5" s="60">
        <f t="shared" ca="1" si="23"/>
        <v>20</v>
      </c>
      <c r="Z5" s="60">
        <f t="shared" ca="1" si="24"/>
        <v>35</v>
      </c>
      <c r="AA5" s="60">
        <f t="shared" ca="1" si="25"/>
        <v>8</v>
      </c>
      <c r="AB5" s="60">
        <f t="shared" ca="1" si="26"/>
        <v>8</v>
      </c>
      <c r="AC5" s="60">
        <f t="shared" ca="1" si="27"/>
        <v>15</v>
      </c>
      <c r="AD5" s="60">
        <f t="shared" ca="1" si="28"/>
        <v>200</v>
      </c>
      <c r="AE5" s="199"/>
      <c r="AF5" s="199"/>
      <c r="AG5" s="60">
        <f t="shared" ca="1" si="29"/>
        <v>15</v>
      </c>
      <c r="AH5" s="65">
        <f t="shared" ca="1" si="5"/>
        <v>300</v>
      </c>
      <c r="AJ5" s="250"/>
      <c r="AK5" s="222" t="s">
        <v>187</v>
      </c>
      <c r="AL5" s="223">
        <v>70.573999999999998</v>
      </c>
    </row>
    <row r="6" spans="1:38" x14ac:dyDescent="0.15">
      <c r="A6" s="62" t="s">
        <v>261</v>
      </c>
      <c r="B6" s="59">
        <f t="shared" ca="1" si="6"/>
        <v>41666</v>
      </c>
      <c r="C6" s="72">
        <f t="shared" ca="1" si="7"/>
        <v>51.626000000000005</v>
      </c>
      <c r="D6" s="72">
        <f t="shared" ca="1" si="8"/>
        <v>47.741</v>
      </c>
      <c r="E6" s="72">
        <f t="shared" ca="1" si="9"/>
        <v>64.378</v>
      </c>
      <c r="F6" s="72">
        <f t="shared" ca="1" si="10"/>
        <v>52.277999999999992</v>
      </c>
      <c r="G6" s="72">
        <f t="shared" ca="1" si="11"/>
        <v>51.256</v>
      </c>
      <c r="H6" s="72">
        <f t="shared" ca="1" si="12"/>
        <v>53.731999999999999</v>
      </c>
      <c r="I6" s="72">
        <f t="shared" ca="1" si="13"/>
        <v>50.774999999999999</v>
      </c>
      <c r="J6" s="72">
        <f t="shared" ca="1" si="14"/>
        <v>50.72</v>
      </c>
      <c r="K6" s="72">
        <f t="shared" ca="1" si="0"/>
        <v>60.381</v>
      </c>
      <c r="L6" s="72">
        <f t="shared" ca="1" si="1"/>
        <v>51.2</v>
      </c>
      <c r="M6" s="72">
        <f t="shared" ca="1" si="2"/>
        <v>54.338999999999999</v>
      </c>
      <c r="N6" s="72">
        <f t="shared" ca="1" si="3"/>
        <v>49.838000000000001</v>
      </c>
      <c r="O6" s="199"/>
      <c r="P6" s="199"/>
      <c r="Q6" s="73">
        <f t="shared" ca="1" si="15"/>
        <v>53.959999999999994</v>
      </c>
      <c r="R6" s="73">
        <f t="shared" ca="1" si="16"/>
        <v>51.731000000000002</v>
      </c>
      <c r="S6" s="64">
        <f t="shared" ca="1" si="17"/>
        <v>1200</v>
      </c>
      <c r="T6" s="60">
        <f t="shared" ca="1" si="18"/>
        <v>380</v>
      </c>
      <c r="U6" s="65">
        <f t="shared" ca="1" si="19"/>
        <v>600</v>
      </c>
      <c r="V6" s="60">
        <f t="shared" ca="1" si="20"/>
        <v>15</v>
      </c>
      <c r="W6" s="60">
        <f t="shared" ca="1" si="21"/>
        <v>8</v>
      </c>
      <c r="X6" s="60">
        <f t="shared" ca="1" si="22"/>
        <v>800</v>
      </c>
      <c r="Y6" s="60">
        <f t="shared" ca="1" si="23"/>
        <v>22</v>
      </c>
      <c r="Z6" s="60">
        <f t="shared" ca="1" si="24"/>
        <v>35</v>
      </c>
      <c r="AA6" s="60">
        <f t="shared" ca="1" si="25"/>
        <v>8</v>
      </c>
      <c r="AB6" s="60">
        <f t="shared" ca="1" si="26"/>
        <v>8</v>
      </c>
      <c r="AC6" s="60">
        <f t="shared" ca="1" si="27"/>
        <v>18</v>
      </c>
      <c r="AD6" s="60">
        <f t="shared" ca="1" si="28"/>
        <v>160</v>
      </c>
      <c r="AE6" s="199"/>
      <c r="AF6" s="199"/>
      <c r="AG6" s="60">
        <f t="shared" ca="1" si="29"/>
        <v>18</v>
      </c>
      <c r="AH6" s="65">
        <f t="shared" ca="1" si="5"/>
        <v>320</v>
      </c>
      <c r="AJ6" s="249"/>
      <c r="AK6" s="68" t="s">
        <v>188</v>
      </c>
      <c r="AL6" s="224">
        <v>70.575000000000003</v>
      </c>
    </row>
    <row r="7" spans="1:38" x14ac:dyDescent="0.15">
      <c r="A7" s="62" t="s">
        <v>264</v>
      </c>
      <c r="B7" s="59">
        <f ca="1">INDIRECT(A7&amp;"!A8")</f>
        <v>41673</v>
      </c>
      <c r="C7" s="72">
        <f ca="1">$AL$6-INDIRECT(A7&amp;"!E9")</f>
        <v>51.448000000000008</v>
      </c>
      <c r="D7" s="72">
        <f ca="1">$AL$10-INDIRECT(A7&amp;"!K9")</f>
        <v>47.555999999999997</v>
      </c>
      <c r="E7" s="72">
        <f ca="1">$AL$13-INDIRECT(A7&amp;"!P9")</f>
        <v>64.271999999999991</v>
      </c>
      <c r="F7" s="72">
        <f ca="1">$AL$18-INDIRECT(A7&amp;"!F16")</f>
        <v>52.152999999999992</v>
      </c>
      <c r="G7" s="72">
        <f ca="1">$AL$22-INDIRECT(A7&amp;"!L16")</f>
        <v>51.162999999999997</v>
      </c>
      <c r="H7" s="72">
        <f ca="1">$AL$24-INDIRECT(A7&amp;"!O16")</f>
        <v>53.462999999999994</v>
      </c>
      <c r="I7" s="72">
        <f ca="1">$AL$26-INDIRECT(A7&amp;"!C23")</f>
        <v>50.597999999999999</v>
      </c>
      <c r="J7" s="72">
        <f ca="1">$AL$29-INDIRECT(A7&amp;"!H23")</f>
        <v>50.756999999999998</v>
      </c>
      <c r="K7" s="72">
        <f t="shared" ca="1" si="0"/>
        <v>60.27</v>
      </c>
      <c r="L7" s="72">
        <f t="shared" ca="1" si="1"/>
        <v>51.168000000000006</v>
      </c>
      <c r="M7" s="72">
        <f t="shared" ca="1" si="2"/>
        <v>54.138999999999996</v>
      </c>
      <c r="N7" s="72">
        <f t="shared" ca="1" si="3"/>
        <v>49.650000000000006</v>
      </c>
      <c r="O7" s="199"/>
      <c r="P7" s="199"/>
      <c r="Q7" s="73">
        <f ca="1">$AL$61-INDIRECT(A7&amp;"!L44")</f>
        <v>54.004999999999995</v>
      </c>
      <c r="R7" s="73">
        <f ca="1">$AL$63-INDIRECT(A7&amp;"!C51")</f>
        <v>51.256999999999998</v>
      </c>
      <c r="S7" s="64">
        <f ca="1">INDIRECT(A7&amp;"!F11")</f>
        <v>1200</v>
      </c>
      <c r="T7" s="60">
        <f ca="1">INDIRECT(A7&amp;"!M11")</f>
        <v>380</v>
      </c>
      <c r="U7" s="65">
        <f ca="1">INDIRECT(A7&amp;"!Q11")</f>
        <v>500</v>
      </c>
      <c r="V7" s="60">
        <f ca="1">INDIRECT(A7&amp;"!H18")</f>
        <v>30</v>
      </c>
      <c r="W7" s="60">
        <f ca="1">INDIRECT(A7&amp;"!N18")</f>
        <v>10</v>
      </c>
      <c r="X7" s="60">
        <f ca="1">INDIRECT(A7&amp;"!P18")</f>
        <v>700</v>
      </c>
      <c r="Y7" s="60">
        <f ca="1">INDIRECT(A7&amp;"!E25")</f>
        <v>25</v>
      </c>
      <c r="Z7" s="60">
        <f ca="1">INDIRECT(A7&amp;"!J25")</f>
        <v>25</v>
      </c>
      <c r="AA7" s="60">
        <f ca="1">INDIRECT(A7&amp;"!Q25")</f>
        <v>8</v>
      </c>
      <c r="AB7" s="60">
        <f ca="1">INDIRECT(A7&amp;"!F32")</f>
        <v>8</v>
      </c>
      <c r="AC7" s="60">
        <f ca="1">INDIRECT(A7&amp;"!L32")</f>
        <v>15</v>
      </c>
      <c r="AD7" s="60">
        <f ca="1">INDIRECT(A7&amp;"!Q32")</f>
        <v>90</v>
      </c>
      <c r="AE7" s="199"/>
      <c r="AF7" s="199"/>
      <c r="AG7" s="60">
        <f ca="1">INDIRECT(A7&amp;"!N46")</f>
        <v>15</v>
      </c>
      <c r="AH7" s="65">
        <f ca="1">INDIRECT(A7&amp;"!D53")</f>
        <v>300</v>
      </c>
      <c r="AJ7" s="248" t="s">
        <v>2</v>
      </c>
      <c r="AK7" s="67" t="s">
        <v>189</v>
      </c>
      <c r="AL7" s="221">
        <v>65.17</v>
      </c>
    </row>
    <row r="8" spans="1:38" x14ac:dyDescent="0.15">
      <c r="A8" s="62" t="s">
        <v>265</v>
      </c>
      <c r="B8" s="59">
        <f ca="1">INDIRECT(A8&amp;"!A8")</f>
        <v>41682</v>
      </c>
      <c r="C8" s="72">
        <f ca="1">$AL$6-INDIRECT(A8&amp;"!E9")</f>
        <v>53.738</v>
      </c>
      <c r="D8" s="72">
        <f ca="1">$AL$10-INDIRECT(A8&amp;"!K9")</f>
        <v>50.116999999999997</v>
      </c>
      <c r="E8" s="72">
        <f ca="1">$AL$13-INDIRECT(A8&amp;"!P9")</f>
        <v>64.033000000000001</v>
      </c>
      <c r="F8" s="72">
        <f ca="1">$AL$18-INDIRECT(A8&amp;"!F16")</f>
        <v>53.22</v>
      </c>
      <c r="G8" s="72">
        <f ca="1">$AL$22-INDIRECT(A8&amp;"!L16")</f>
        <v>51.786999999999999</v>
      </c>
      <c r="H8" s="72">
        <f ca="1">$AL$24-INDIRECT(A8&amp;"!O16")</f>
        <v>54.423999999999999</v>
      </c>
      <c r="I8" s="72">
        <f ca="1">$AL$26-INDIRECT(A8&amp;"!C23")</f>
        <v>51.986999999999995</v>
      </c>
      <c r="J8" s="72">
        <f ca="1">$AL$29-INDIRECT(A8&amp;"!H23")</f>
        <v>51.082999999999998</v>
      </c>
      <c r="K8" s="72">
        <f t="shared" ca="1" si="0"/>
        <v>60.375</v>
      </c>
      <c r="L8" s="72">
        <f t="shared" ca="1" si="1"/>
        <v>51.704000000000008</v>
      </c>
      <c r="M8" s="72">
        <f t="shared" ca="1" si="2"/>
        <v>55.489000000000004</v>
      </c>
      <c r="N8" s="72">
        <f t="shared" ca="1" si="3"/>
        <v>51.986000000000004</v>
      </c>
      <c r="O8" s="199"/>
      <c r="P8" s="199"/>
      <c r="Q8" s="73">
        <f ca="1">$AL$61-INDIRECT(A8&amp;"!L44")</f>
        <v>54.471999999999994</v>
      </c>
      <c r="R8" s="73">
        <f ca="1">$AL$63-INDIRECT(A8&amp;"!C51")</f>
        <v>53.628</v>
      </c>
      <c r="S8" s="64">
        <f ca="1">INDIRECT(A8&amp;"!F11")</f>
        <v>1200</v>
      </c>
      <c r="T8" s="60">
        <f ca="1">INDIRECT(A8&amp;"!M11")</f>
        <v>480</v>
      </c>
      <c r="U8" s="65">
        <f ca="1">INDIRECT(A8&amp;"!Q11")</f>
        <v>600</v>
      </c>
      <c r="V8" s="60">
        <f ca="1">INDIRECT(A8&amp;"!H18")</f>
        <v>40</v>
      </c>
      <c r="W8" s="60">
        <f ca="1">INDIRECT(A8&amp;"!N18")</f>
        <v>10</v>
      </c>
      <c r="X8" s="60">
        <f ca="1">INDIRECT(A8&amp;"!P18")</f>
        <v>800</v>
      </c>
      <c r="Y8" s="60">
        <f ca="1">INDIRECT(A8&amp;"!E25")</f>
        <v>30</v>
      </c>
      <c r="Z8" s="60">
        <f ca="1">INDIRECT(A8&amp;"!J25")</f>
        <v>40</v>
      </c>
      <c r="AA8" s="60">
        <f ca="1">INDIRECT(A8&amp;"!Q25")</f>
        <v>8</v>
      </c>
      <c r="AB8" s="60">
        <f ca="1">INDIRECT(A8&amp;"!F32")</f>
        <v>8</v>
      </c>
      <c r="AC8" s="60">
        <f ca="1">INDIRECT(A8&amp;"!L32")</f>
        <v>15</v>
      </c>
      <c r="AD8" s="60">
        <f ca="1">INDIRECT(A8&amp;"!Q32")</f>
        <v>150</v>
      </c>
      <c r="AE8" s="199"/>
      <c r="AF8" s="199"/>
      <c r="AG8" s="60">
        <f ca="1">INDIRECT(A8&amp;"!N46")</f>
        <v>15</v>
      </c>
      <c r="AH8" s="65">
        <f ca="1">INDIRECT(A8&amp;"!D53")</f>
        <v>400</v>
      </c>
      <c r="AJ8" s="250"/>
      <c r="AK8" s="222" t="s">
        <v>190</v>
      </c>
      <c r="AL8" s="223">
        <v>65.197999999999993</v>
      </c>
    </row>
    <row r="9" spans="1:38" x14ac:dyDescent="0.15">
      <c r="A9" s="62" t="s">
        <v>276</v>
      </c>
      <c r="B9" s="59">
        <f t="shared" ca="1" si="6"/>
        <v>41687</v>
      </c>
      <c r="C9" s="72">
        <f t="shared" ca="1" si="7"/>
        <v>56.082999999999998</v>
      </c>
      <c r="D9" s="72">
        <f t="shared" ca="1" si="8"/>
        <v>52.885999999999996</v>
      </c>
      <c r="E9" s="72">
        <f t="shared" ca="1" si="9"/>
        <v>64.317000000000007</v>
      </c>
      <c r="F9" s="72">
        <f t="shared" ca="1" si="10"/>
        <v>54.866999999999997</v>
      </c>
      <c r="G9" s="72">
        <f t="shared" ca="1" si="11"/>
        <v>52.792000000000002</v>
      </c>
      <c r="H9" s="72">
        <f t="shared" ca="1" si="12"/>
        <v>56.783000000000001</v>
      </c>
      <c r="I9" s="72">
        <f t="shared" ca="1" si="13"/>
        <v>53.147999999999996</v>
      </c>
      <c r="J9" s="72">
        <f t="shared" ca="1" si="14"/>
        <v>51.612000000000002</v>
      </c>
      <c r="K9" s="72">
        <f t="shared" ca="1" si="0"/>
        <v>61.314999999999998</v>
      </c>
      <c r="L9" s="72">
        <f t="shared" ca="1" si="1"/>
        <v>52.641000000000005</v>
      </c>
      <c r="M9" s="72">
        <f t="shared" ca="1" si="2"/>
        <v>57.06</v>
      </c>
      <c r="N9" s="72">
        <f t="shared" ca="1" si="3"/>
        <v>53.010000000000005</v>
      </c>
      <c r="O9" s="199"/>
      <c r="P9" s="199"/>
      <c r="Q9" s="73">
        <f t="shared" ca="1" si="15"/>
        <v>57.961999999999996</v>
      </c>
      <c r="R9" s="73">
        <f t="shared" ca="1" si="16"/>
        <v>56.129999999999995</v>
      </c>
      <c r="S9" s="64">
        <f t="shared" ca="1" si="17"/>
        <v>1000</v>
      </c>
      <c r="T9" s="60">
        <f t="shared" ca="1" si="18"/>
        <v>450</v>
      </c>
      <c r="U9" s="65">
        <f t="shared" ca="1" si="19"/>
        <v>450</v>
      </c>
      <c r="V9" s="60">
        <f t="shared" ca="1" si="20"/>
        <v>20</v>
      </c>
      <c r="W9" s="60">
        <f t="shared" ca="1" si="21"/>
        <v>10</v>
      </c>
      <c r="X9" s="60">
        <f t="shared" ca="1" si="22"/>
        <v>800</v>
      </c>
      <c r="Y9" s="60">
        <f t="shared" ca="1" si="23"/>
        <v>20</v>
      </c>
      <c r="Z9" s="60">
        <f t="shared" ca="1" si="24"/>
        <v>20</v>
      </c>
      <c r="AA9" s="60">
        <f t="shared" ca="1" si="25"/>
        <v>8</v>
      </c>
      <c r="AB9" s="60">
        <f t="shared" ca="1" si="26"/>
        <v>10</v>
      </c>
      <c r="AC9" s="60">
        <f t="shared" ca="1" si="27"/>
        <v>20</v>
      </c>
      <c r="AD9" s="60">
        <f t="shared" ca="1" si="28"/>
        <v>200</v>
      </c>
      <c r="AE9" s="199"/>
      <c r="AF9" s="199"/>
      <c r="AG9" s="60">
        <f t="shared" ca="1" si="29"/>
        <v>15</v>
      </c>
      <c r="AH9" s="65">
        <f t="shared" ref="AH9:AH29" ca="1" si="30">INDIRECT(A9&amp;"!D53")</f>
        <v>320</v>
      </c>
      <c r="AJ9" s="250"/>
      <c r="AK9" s="222" t="s">
        <v>191</v>
      </c>
      <c r="AL9" s="223">
        <v>65.194999999999993</v>
      </c>
    </row>
    <row r="10" spans="1:38" x14ac:dyDescent="0.15">
      <c r="A10" s="62" t="s">
        <v>277</v>
      </c>
      <c r="B10" s="59">
        <f t="shared" ca="1" si="6"/>
        <v>41694</v>
      </c>
      <c r="C10" s="72">
        <f t="shared" ca="1" si="7"/>
        <v>57.296000000000006</v>
      </c>
      <c r="D10" s="72">
        <f t="shared" ca="1" si="8"/>
        <v>54.724999999999994</v>
      </c>
      <c r="E10" s="72">
        <f t="shared" ca="1" si="9"/>
        <v>64.628999999999991</v>
      </c>
      <c r="F10" s="72">
        <f t="shared" ca="1" si="10"/>
        <v>55.515000000000001</v>
      </c>
      <c r="G10" s="72">
        <f t="shared" ca="1" si="11"/>
        <v>53.191000000000003</v>
      </c>
      <c r="H10" s="72">
        <f t="shared" ca="1" si="12"/>
        <v>57.239999999999995</v>
      </c>
      <c r="I10" s="72">
        <f t="shared" ca="1" si="13"/>
        <v>53.445999999999998</v>
      </c>
      <c r="J10" s="72">
        <f t="shared" ca="1" si="14"/>
        <v>51.640999999999998</v>
      </c>
      <c r="K10" s="72">
        <f t="shared" ca="1" si="0"/>
        <v>61.113</v>
      </c>
      <c r="L10" s="72">
        <f t="shared" ca="1" si="1"/>
        <v>52.506</v>
      </c>
      <c r="M10" s="72">
        <f t="shared" ca="1" si="2"/>
        <v>57.670999999999999</v>
      </c>
      <c r="N10" s="72">
        <f t="shared" ca="1" si="3"/>
        <v>53.344000000000001</v>
      </c>
      <c r="O10" s="199"/>
      <c r="P10" s="199"/>
      <c r="Q10" s="73">
        <f t="shared" ca="1" si="15"/>
        <v>58.591999999999999</v>
      </c>
      <c r="R10" s="73">
        <f t="shared" ca="1" si="16"/>
        <v>56.628999999999998</v>
      </c>
      <c r="S10" s="64">
        <f t="shared" ca="1" si="17"/>
        <v>1400</v>
      </c>
      <c r="T10" s="60">
        <f t="shared" ca="1" si="18"/>
        <v>450</v>
      </c>
      <c r="U10" s="65">
        <f t="shared" ca="1" si="19"/>
        <v>600</v>
      </c>
      <c r="V10" s="60">
        <f t="shared" ca="1" si="20"/>
        <v>20</v>
      </c>
      <c r="W10" s="60">
        <f t="shared" ca="1" si="21"/>
        <v>10</v>
      </c>
      <c r="X10" s="60">
        <f t="shared" ca="1" si="22"/>
        <v>800</v>
      </c>
      <c r="Y10" s="60">
        <f t="shared" ca="1" si="23"/>
        <v>30</v>
      </c>
      <c r="Z10" s="60">
        <f t="shared" ca="1" si="24"/>
        <v>50</v>
      </c>
      <c r="AA10" s="60">
        <f t="shared" ca="1" si="25"/>
        <v>10</v>
      </c>
      <c r="AB10" s="60">
        <f t="shared" ca="1" si="26"/>
        <v>8</v>
      </c>
      <c r="AC10" s="60">
        <f t="shared" ca="1" si="27"/>
        <v>30</v>
      </c>
      <c r="AD10" s="60">
        <f t="shared" ca="1" si="28"/>
        <v>350</v>
      </c>
      <c r="AE10" s="199"/>
      <c r="AF10" s="199"/>
      <c r="AG10" s="60">
        <f t="shared" ca="1" si="29"/>
        <v>18</v>
      </c>
      <c r="AH10" s="65">
        <f t="shared" ca="1" si="30"/>
        <v>320</v>
      </c>
      <c r="AJ10" s="249"/>
      <c r="AK10" s="68" t="s">
        <v>192</v>
      </c>
      <c r="AL10" s="224">
        <v>65.195999999999998</v>
      </c>
    </row>
    <row r="11" spans="1:38" x14ac:dyDescent="0.15">
      <c r="A11" s="62" t="s">
        <v>278</v>
      </c>
      <c r="B11" s="59">
        <f t="shared" ca="1" si="6"/>
        <v>41702</v>
      </c>
      <c r="C11" s="72">
        <f t="shared" ca="1" si="7"/>
        <v>53.387</v>
      </c>
      <c r="D11" s="72">
        <f t="shared" ca="1" si="8"/>
        <v>47.194999999999993</v>
      </c>
      <c r="E11" s="72">
        <f t="shared" ca="1" si="9"/>
        <v>64.727000000000004</v>
      </c>
      <c r="F11" s="72">
        <f t="shared" ca="1" si="10"/>
        <v>53.019999999999996</v>
      </c>
      <c r="G11" s="72">
        <f t="shared" ca="1" si="11"/>
        <v>51.558999999999997</v>
      </c>
      <c r="H11" s="72">
        <f t="shared" ca="1" si="12"/>
        <v>52.394999999999996</v>
      </c>
      <c r="I11" s="72">
        <f t="shared" ca="1" si="13"/>
        <v>50.414999999999999</v>
      </c>
      <c r="J11" s="72">
        <f t="shared" ca="1" si="14"/>
        <v>51.066000000000003</v>
      </c>
      <c r="K11" s="72">
        <f t="shared" ca="1" si="0"/>
        <v>60.620000000000005</v>
      </c>
      <c r="L11" s="72">
        <f t="shared" ca="1" si="1"/>
        <v>51.808000000000007</v>
      </c>
      <c r="M11" s="72">
        <f t="shared" ca="1" si="2"/>
        <v>55.177</v>
      </c>
      <c r="N11" s="72">
        <f t="shared" ca="1" si="3"/>
        <v>49.231000000000002</v>
      </c>
      <c r="O11" s="199"/>
      <c r="P11" s="199"/>
      <c r="Q11" s="73">
        <f t="shared" ca="1" si="15"/>
        <v>55.454999999999998</v>
      </c>
      <c r="R11" s="73">
        <f t="shared" ca="1" si="16"/>
        <v>49.838999999999999</v>
      </c>
      <c r="S11" s="64">
        <f t="shared" ca="1" si="17"/>
        <v>1200</v>
      </c>
      <c r="T11" s="60">
        <f t="shared" ca="1" si="18"/>
        <v>300</v>
      </c>
      <c r="U11" s="65">
        <f t="shared" ca="1" si="19"/>
        <v>500</v>
      </c>
      <c r="V11" s="60">
        <f t="shared" ca="1" si="20"/>
        <v>12</v>
      </c>
      <c r="W11" s="60">
        <f t="shared" ca="1" si="21"/>
        <v>10</v>
      </c>
      <c r="X11" s="60">
        <f t="shared" ca="1" si="22"/>
        <v>800</v>
      </c>
      <c r="Y11" s="60">
        <f t="shared" ca="1" si="23"/>
        <v>20</v>
      </c>
      <c r="Z11" s="60">
        <f t="shared" ca="1" si="24"/>
        <v>40</v>
      </c>
      <c r="AA11" s="60">
        <f t="shared" ca="1" si="25"/>
        <v>8</v>
      </c>
      <c r="AB11" s="60">
        <f t="shared" ca="1" si="26"/>
        <v>5</v>
      </c>
      <c r="AC11" s="60">
        <f t="shared" ca="1" si="27"/>
        <v>12</v>
      </c>
      <c r="AD11" s="60">
        <f t="shared" ca="1" si="28"/>
        <v>300</v>
      </c>
      <c r="AE11" s="199"/>
      <c r="AF11" s="199"/>
      <c r="AG11" s="60">
        <f t="shared" ca="1" si="29"/>
        <v>15</v>
      </c>
      <c r="AH11" s="65">
        <f t="shared" ca="1" si="30"/>
        <v>300</v>
      </c>
      <c r="AJ11" s="248" t="s">
        <v>3</v>
      </c>
      <c r="AK11" s="67" t="s">
        <v>193</v>
      </c>
      <c r="AL11" s="221">
        <v>89.147999999999996</v>
      </c>
    </row>
    <row r="12" spans="1:38" x14ac:dyDescent="0.15">
      <c r="A12" s="62" t="s">
        <v>279</v>
      </c>
      <c r="B12" s="63">
        <f t="shared" ca="1" si="6"/>
        <v>41708</v>
      </c>
      <c r="C12" s="72">
        <f t="shared" ca="1" si="7"/>
        <v>55.291000000000004</v>
      </c>
      <c r="D12" s="72">
        <f t="shared" ca="1" si="8"/>
        <v>50.097999999999999</v>
      </c>
      <c r="E12" s="72">
        <f t="shared" ca="1" si="9"/>
        <v>64.828999999999994</v>
      </c>
      <c r="F12" s="72">
        <f t="shared" ca="1" si="10"/>
        <v>53.890999999999991</v>
      </c>
      <c r="G12" s="72">
        <f t="shared" ca="1" si="11"/>
        <v>52.295000000000002</v>
      </c>
      <c r="H12" s="72">
        <f t="shared" ca="1" si="12"/>
        <v>56.476999999999997</v>
      </c>
      <c r="I12" s="72">
        <f t="shared" ca="1" si="13"/>
        <v>52.671999999999997</v>
      </c>
      <c r="J12" s="72">
        <f t="shared" ca="1" si="14"/>
        <v>51.252000000000002</v>
      </c>
      <c r="K12" s="72">
        <f t="shared" ca="1" si="0"/>
        <v>60.853000000000002</v>
      </c>
      <c r="L12" s="72">
        <f t="shared" ca="1" si="1"/>
        <v>51.162000000000006</v>
      </c>
      <c r="M12" s="72">
        <f t="shared" ca="1" si="2"/>
        <v>56.64</v>
      </c>
      <c r="N12" s="72">
        <f t="shared" ca="1" si="3"/>
        <v>50.565000000000005</v>
      </c>
      <c r="O12" s="199"/>
      <c r="P12" s="199"/>
      <c r="Q12" s="73">
        <f t="shared" ca="1" si="15"/>
        <v>58.900999999999996</v>
      </c>
      <c r="R12" s="73">
        <f t="shared" ca="1" si="16"/>
        <v>54.507999999999996</v>
      </c>
      <c r="S12" s="64">
        <f t="shared" ca="1" si="17"/>
        <v>1100</v>
      </c>
      <c r="T12" s="60">
        <f t="shared" ca="1" si="18"/>
        <v>300</v>
      </c>
      <c r="U12" s="65">
        <f t="shared" ca="1" si="19"/>
        <v>500</v>
      </c>
      <c r="V12" s="60">
        <f t="shared" ca="1" si="20"/>
        <v>12</v>
      </c>
      <c r="W12" s="60">
        <f t="shared" ca="1" si="21"/>
        <v>10</v>
      </c>
      <c r="X12" s="60">
        <f t="shared" ca="1" si="22"/>
        <v>800</v>
      </c>
      <c r="Y12" s="60">
        <f t="shared" ca="1" si="23"/>
        <v>25</v>
      </c>
      <c r="Z12" s="60">
        <f t="shared" ca="1" si="24"/>
        <v>50</v>
      </c>
      <c r="AA12" s="60">
        <f t="shared" ca="1" si="25"/>
        <v>8</v>
      </c>
      <c r="AB12" s="60">
        <f t="shared" ca="1" si="26"/>
        <v>8</v>
      </c>
      <c r="AC12" s="60">
        <f t="shared" ca="1" si="27"/>
        <v>18</v>
      </c>
      <c r="AD12" s="60">
        <f t="shared" ca="1" si="28"/>
        <v>300</v>
      </c>
      <c r="AE12" s="199"/>
      <c r="AF12" s="199"/>
      <c r="AG12" s="60">
        <f t="shared" ca="1" si="29"/>
        <v>15</v>
      </c>
      <c r="AH12" s="65">
        <f t="shared" ca="1" si="30"/>
        <v>300</v>
      </c>
      <c r="AJ12" s="250"/>
      <c r="AK12" s="222" t="s">
        <v>194</v>
      </c>
      <c r="AL12" s="223">
        <v>88.701999999999998</v>
      </c>
    </row>
    <row r="13" spans="1:38" x14ac:dyDescent="0.15">
      <c r="A13" s="62" t="s">
        <v>280</v>
      </c>
      <c r="B13" s="59">
        <f t="shared" ca="1" si="6"/>
        <v>41715</v>
      </c>
      <c r="C13" s="72">
        <f t="shared" ca="1" si="7"/>
        <v>51.876000000000005</v>
      </c>
      <c r="D13" s="72">
        <f t="shared" ca="1" si="8"/>
        <v>46.826999999999998</v>
      </c>
      <c r="E13" s="72">
        <f t="shared" ca="1" si="9"/>
        <v>64.48599999999999</v>
      </c>
      <c r="F13" s="72">
        <f t="shared" ca="1" si="10"/>
        <v>52.695999999999998</v>
      </c>
      <c r="G13" s="72">
        <f t="shared" ca="1" si="11"/>
        <v>51.405000000000001</v>
      </c>
      <c r="H13" s="72">
        <f t="shared" ca="1" si="12"/>
        <v>52.364999999999995</v>
      </c>
      <c r="I13" s="72">
        <f t="shared" ca="1" si="13"/>
        <v>50.317999999999998</v>
      </c>
      <c r="J13" s="72">
        <f t="shared" ca="1" si="14"/>
        <v>51.036000000000001</v>
      </c>
      <c r="K13" s="72">
        <f t="shared" ca="1" si="0"/>
        <v>60.431000000000004</v>
      </c>
      <c r="L13" s="72">
        <f t="shared" ca="1" si="1"/>
        <v>51.624000000000002</v>
      </c>
      <c r="M13" s="72">
        <f t="shared" ca="1" si="2"/>
        <v>54.828000000000003</v>
      </c>
      <c r="N13" s="72">
        <f t="shared" ca="1" si="3"/>
        <v>49.175000000000004</v>
      </c>
      <c r="O13" s="199"/>
      <c r="P13" s="199"/>
      <c r="Q13" s="73">
        <f t="shared" ca="1" si="15"/>
        <v>54.756</v>
      </c>
      <c r="R13" s="73">
        <f t="shared" ca="1" si="16"/>
        <v>50.448999999999998</v>
      </c>
      <c r="S13" s="64">
        <f t="shared" ca="1" si="17"/>
        <v>600</v>
      </c>
      <c r="T13" s="60">
        <f t="shared" ca="1" si="18"/>
        <v>300</v>
      </c>
      <c r="U13" s="65">
        <f t="shared" ca="1" si="19"/>
        <v>400</v>
      </c>
      <c r="V13" s="60">
        <f t="shared" ca="1" si="20"/>
        <v>8</v>
      </c>
      <c r="W13" s="60">
        <f t="shared" ca="1" si="21"/>
        <v>8</v>
      </c>
      <c r="X13" s="60">
        <f t="shared" ca="1" si="22"/>
        <v>800</v>
      </c>
      <c r="Y13" s="60">
        <f t="shared" ca="1" si="23"/>
        <v>22</v>
      </c>
      <c r="Z13" s="60">
        <f t="shared" ca="1" si="24"/>
        <v>35</v>
      </c>
      <c r="AA13" s="60">
        <f t="shared" ca="1" si="25"/>
        <v>6</v>
      </c>
      <c r="AB13" s="60">
        <f t="shared" ca="1" si="26"/>
        <v>8</v>
      </c>
      <c r="AC13" s="60">
        <f t="shared" ca="1" si="27"/>
        <v>15</v>
      </c>
      <c r="AD13" s="60">
        <f t="shared" ca="1" si="28"/>
        <v>350</v>
      </c>
      <c r="AE13" s="199"/>
      <c r="AF13" s="199"/>
      <c r="AG13" s="60">
        <f t="shared" ca="1" si="29"/>
        <v>12</v>
      </c>
      <c r="AH13" s="65">
        <f t="shared" ca="1" si="30"/>
        <v>280</v>
      </c>
      <c r="AJ13" s="249"/>
      <c r="AK13" s="68" t="s">
        <v>195</v>
      </c>
      <c r="AL13" s="224">
        <v>88.841999999999999</v>
      </c>
    </row>
    <row r="14" spans="1:38" x14ac:dyDescent="0.15">
      <c r="A14" s="62" t="s">
        <v>281</v>
      </c>
      <c r="B14" s="59">
        <f t="shared" ca="1" si="6"/>
        <v>41722</v>
      </c>
      <c r="C14" s="72">
        <f t="shared" ca="1" si="7"/>
        <v>53.210999999999999</v>
      </c>
      <c r="D14" s="72">
        <f t="shared" ca="1" si="8"/>
        <v>47.461999999999996</v>
      </c>
      <c r="E14" s="72">
        <f t="shared" ca="1" si="9"/>
        <v>64.400000000000006</v>
      </c>
      <c r="F14" s="72">
        <f t="shared" ca="1" si="10"/>
        <v>53.443999999999996</v>
      </c>
      <c r="G14" s="72">
        <f t="shared" ca="1" si="11"/>
        <v>51.695</v>
      </c>
      <c r="H14" s="72">
        <f t="shared" ca="1" si="12"/>
        <v>52.786000000000001</v>
      </c>
      <c r="I14" s="72">
        <f t="shared" ca="1" si="13"/>
        <v>50.406999999999996</v>
      </c>
      <c r="J14" s="72">
        <f t="shared" ca="1" si="14"/>
        <v>50.853999999999999</v>
      </c>
      <c r="K14" s="72">
        <f t="shared" ca="1" si="0"/>
        <v>60.451999999999998</v>
      </c>
      <c r="L14" s="72">
        <f t="shared" ca="1" si="1"/>
        <v>51.454000000000008</v>
      </c>
      <c r="M14" s="72">
        <f t="shared" ca="1" si="2"/>
        <v>55.524999999999999</v>
      </c>
      <c r="N14" s="72">
        <f t="shared" ca="1" si="3"/>
        <v>49.221000000000004</v>
      </c>
      <c r="O14" s="199"/>
      <c r="P14" s="199"/>
      <c r="Q14" s="73">
        <f t="shared" ca="1" si="15"/>
        <v>55.003999999999998</v>
      </c>
      <c r="R14" s="73">
        <f t="shared" ca="1" si="16"/>
        <v>50.695</v>
      </c>
      <c r="S14" s="64">
        <f ca="1">INDIRECT(A14&amp;"!F11")</f>
        <v>700</v>
      </c>
      <c r="T14" s="60">
        <f t="shared" ca="1" si="18"/>
        <v>380</v>
      </c>
      <c r="U14" s="65">
        <f t="shared" ca="1" si="19"/>
        <v>450</v>
      </c>
      <c r="V14" s="60">
        <f t="shared" ca="1" si="20"/>
        <v>8</v>
      </c>
      <c r="W14" s="60">
        <f t="shared" ca="1" si="21"/>
        <v>10</v>
      </c>
      <c r="X14" s="60">
        <f t="shared" ca="1" si="22"/>
        <v>800</v>
      </c>
      <c r="Y14" s="60">
        <f t="shared" ca="1" si="23"/>
        <v>20</v>
      </c>
      <c r="Z14" s="60">
        <f t="shared" ca="1" si="24"/>
        <v>50</v>
      </c>
      <c r="AA14" s="60">
        <f t="shared" ca="1" si="25"/>
        <v>8</v>
      </c>
      <c r="AB14" s="60">
        <f t="shared" ca="1" si="26"/>
        <v>8</v>
      </c>
      <c r="AC14" s="60">
        <f t="shared" ca="1" si="27"/>
        <v>18</v>
      </c>
      <c r="AD14" s="60">
        <f t="shared" ca="1" si="28"/>
        <v>300</v>
      </c>
      <c r="AE14" s="199"/>
      <c r="AF14" s="199"/>
      <c r="AG14" s="60">
        <f t="shared" ca="1" si="29"/>
        <v>12</v>
      </c>
      <c r="AH14" s="65">
        <f t="shared" ca="1" si="30"/>
        <v>280</v>
      </c>
      <c r="AJ14" s="248" t="s">
        <v>35</v>
      </c>
      <c r="AK14" s="67" t="s">
        <v>196</v>
      </c>
      <c r="AL14" s="221">
        <v>75.694999999999993</v>
      </c>
    </row>
    <row r="15" spans="1:38" x14ac:dyDescent="0.15">
      <c r="A15" s="62" t="s">
        <v>282</v>
      </c>
      <c r="B15" s="59">
        <f t="shared" ca="1" si="6"/>
        <v>41729</v>
      </c>
      <c r="C15" s="72">
        <f t="shared" ca="1" si="7"/>
        <v>50.766000000000005</v>
      </c>
      <c r="D15" s="72">
        <f t="shared" ca="1" si="8"/>
        <v>46.783999999999999</v>
      </c>
      <c r="E15" s="72">
        <f t="shared" ca="1" si="9"/>
        <v>64.480999999999995</v>
      </c>
      <c r="F15" s="72">
        <f t="shared" ca="1" si="10"/>
        <v>52.449999999999996</v>
      </c>
      <c r="G15" s="72">
        <f t="shared" ca="1" si="11"/>
        <v>51.301000000000002</v>
      </c>
      <c r="H15" s="72">
        <f t="shared" ca="1" si="12"/>
        <v>52.22</v>
      </c>
      <c r="I15" s="72">
        <f t="shared" ca="1" si="13"/>
        <v>50.188000000000002</v>
      </c>
      <c r="J15" s="72">
        <f t="shared" ca="1" si="14"/>
        <v>50.850999999999999</v>
      </c>
      <c r="K15" s="72">
        <f t="shared" ca="1" si="0"/>
        <v>60.195</v>
      </c>
      <c r="L15" s="72">
        <f t="shared" ca="1" si="1"/>
        <v>51.291000000000004</v>
      </c>
      <c r="M15" s="72">
        <f t="shared" ca="1" si="2"/>
        <v>54.238</v>
      </c>
      <c r="N15" s="72">
        <f t="shared" ca="1" si="3"/>
        <v>49.065000000000005</v>
      </c>
      <c r="O15" s="199"/>
      <c r="P15" s="199"/>
      <c r="Q15" s="73">
        <f t="shared" ca="1" si="15"/>
        <v>54.882999999999996</v>
      </c>
      <c r="R15" s="73">
        <f t="shared" ca="1" si="16"/>
        <v>50.066000000000003</v>
      </c>
      <c r="S15" s="64">
        <f t="shared" ref="S15:S52" ca="1" si="31">INDIRECT(A15&amp;"!F11")</f>
        <v>600</v>
      </c>
      <c r="T15" s="60">
        <f t="shared" ca="1" si="18"/>
        <v>380</v>
      </c>
      <c r="U15" s="65">
        <f t="shared" ca="1" si="19"/>
        <v>500</v>
      </c>
      <c r="V15" s="60">
        <f t="shared" ca="1" si="20"/>
        <v>10</v>
      </c>
      <c r="W15" s="60">
        <f t="shared" ca="1" si="21"/>
        <v>10</v>
      </c>
      <c r="X15" s="60">
        <f t="shared" ca="1" si="22"/>
        <v>800</v>
      </c>
      <c r="Y15" s="60">
        <f t="shared" ca="1" si="23"/>
        <v>20</v>
      </c>
      <c r="Z15" s="60">
        <f t="shared" ca="1" si="24"/>
        <v>25</v>
      </c>
      <c r="AA15" s="60">
        <f t="shared" ca="1" si="25"/>
        <v>8</v>
      </c>
      <c r="AB15" s="60">
        <f t="shared" ca="1" si="26"/>
        <v>8</v>
      </c>
      <c r="AC15" s="60">
        <f t="shared" ca="1" si="27"/>
        <v>15</v>
      </c>
      <c r="AD15" s="60">
        <f t="shared" ca="1" si="28"/>
        <v>280</v>
      </c>
      <c r="AE15" s="199"/>
      <c r="AF15" s="199"/>
      <c r="AG15" s="60">
        <f t="shared" ca="1" si="29"/>
        <v>12</v>
      </c>
      <c r="AH15" s="65">
        <f t="shared" ca="1" si="30"/>
        <v>400</v>
      </c>
      <c r="AJ15" s="250"/>
      <c r="AK15" s="222" t="s">
        <v>197</v>
      </c>
      <c r="AL15" s="223">
        <v>76.572000000000003</v>
      </c>
    </row>
    <row r="16" spans="1:38" x14ac:dyDescent="0.15">
      <c r="A16" s="62" t="s">
        <v>283</v>
      </c>
      <c r="B16" s="59">
        <f t="shared" ca="1" si="6"/>
        <v>41736</v>
      </c>
      <c r="C16" s="72">
        <f t="shared" ca="1" si="7"/>
        <v>50.293000000000006</v>
      </c>
      <c r="D16" s="72">
        <f t="shared" ca="1" si="8"/>
        <v>46.557999999999993</v>
      </c>
      <c r="E16" s="72">
        <f t="shared" ca="1" si="9"/>
        <v>64.233999999999995</v>
      </c>
      <c r="F16" s="72">
        <f t="shared" ca="1" si="10"/>
        <v>51.616</v>
      </c>
      <c r="G16" s="72">
        <f t="shared" ca="1" si="11"/>
        <v>50.713000000000001</v>
      </c>
      <c r="H16" s="72">
        <f t="shared" ca="1" si="12"/>
        <v>51.600999999999999</v>
      </c>
      <c r="I16" s="72">
        <f t="shared" ca="1" si="13"/>
        <v>49.721999999999994</v>
      </c>
      <c r="J16" s="72">
        <f t="shared" ca="1" si="14"/>
        <v>50.411000000000001</v>
      </c>
      <c r="K16" s="72">
        <f t="shared" ca="1" si="0"/>
        <v>60.04</v>
      </c>
      <c r="L16" s="72">
        <f t="shared" ca="1" si="1"/>
        <v>50.960999999999999</v>
      </c>
      <c r="M16" s="72">
        <f t="shared" ca="1" si="2"/>
        <v>53.646999999999998</v>
      </c>
      <c r="N16" s="72">
        <f t="shared" ca="1" si="3"/>
        <v>48.681000000000004</v>
      </c>
      <c r="O16" s="199"/>
      <c r="P16" s="199"/>
      <c r="Q16" s="73">
        <f t="shared" ca="1" si="15"/>
        <v>53.769999999999996</v>
      </c>
      <c r="R16" s="73">
        <f t="shared" ca="1" si="16"/>
        <v>49.364000000000004</v>
      </c>
      <c r="S16" s="64">
        <f t="shared" ca="1" si="31"/>
        <v>650</v>
      </c>
      <c r="T16" s="60">
        <f t="shared" ca="1" si="18"/>
        <v>400</v>
      </c>
      <c r="U16" s="65">
        <f t="shared" ca="1" si="19"/>
        <v>450</v>
      </c>
      <c r="V16" s="60">
        <f t="shared" ca="1" si="20"/>
        <v>12</v>
      </c>
      <c r="W16" s="60">
        <f t="shared" ca="1" si="21"/>
        <v>10</v>
      </c>
      <c r="X16" s="60">
        <f t="shared" ca="1" si="22"/>
        <v>700</v>
      </c>
      <c r="Y16" s="60">
        <f t="shared" ca="1" si="23"/>
        <v>20</v>
      </c>
      <c r="Z16" s="60">
        <f t="shared" ca="1" si="24"/>
        <v>22</v>
      </c>
      <c r="AA16" s="60">
        <f t="shared" ca="1" si="25"/>
        <v>8</v>
      </c>
      <c r="AB16" s="60">
        <f t="shared" ca="1" si="26"/>
        <v>8</v>
      </c>
      <c r="AC16" s="60">
        <f t="shared" ca="1" si="27"/>
        <v>15</v>
      </c>
      <c r="AD16" s="60">
        <f t="shared" ca="1" si="28"/>
        <v>350</v>
      </c>
      <c r="AE16" s="199"/>
      <c r="AF16" s="199"/>
      <c r="AG16" s="60">
        <f t="shared" ca="1" si="29"/>
        <v>12</v>
      </c>
      <c r="AH16" s="65">
        <f t="shared" ca="1" si="30"/>
        <v>320</v>
      </c>
      <c r="AJ16" s="250"/>
      <c r="AK16" s="222" t="s">
        <v>198</v>
      </c>
      <c r="AL16" s="223">
        <v>76.572999999999993</v>
      </c>
    </row>
    <row r="17" spans="1:38" x14ac:dyDescent="0.15">
      <c r="A17" s="62" t="s">
        <v>284</v>
      </c>
      <c r="B17" s="59">
        <f t="shared" ca="1" si="6"/>
        <v>41743</v>
      </c>
      <c r="C17" s="72">
        <f t="shared" ca="1" si="7"/>
        <v>49.963999999999999</v>
      </c>
      <c r="D17" s="72">
        <f t="shared" ca="1" si="8"/>
        <v>46.521000000000001</v>
      </c>
      <c r="E17" s="72">
        <f t="shared" ca="1" si="9"/>
        <v>64.027999999999992</v>
      </c>
      <c r="F17" s="72">
        <f t="shared" ca="1" si="10"/>
        <v>51.318999999999996</v>
      </c>
      <c r="G17" s="72">
        <f t="shared" ca="1" si="11"/>
        <v>50.548999999999999</v>
      </c>
      <c r="H17" s="72">
        <f t="shared" ca="1" si="12"/>
        <v>51.149000000000001</v>
      </c>
      <c r="I17" s="72">
        <f t="shared" ca="1" si="13"/>
        <v>49.436999999999998</v>
      </c>
      <c r="J17" s="72">
        <f t="shared" ca="1" si="14"/>
        <v>50.283000000000001</v>
      </c>
      <c r="K17" s="72">
        <f t="shared" ca="1" si="0"/>
        <v>59.745000000000005</v>
      </c>
      <c r="L17" s="72">
        <f t="shared" ca="1" si="1"/>
        <v>50.622</v>
      </c>
      <c r="M17" s="72">
        <f t="shared" ca="1" si="2"/>
        <v>53.132999999999996</v>
      </c>
      <c r="N17" s="72">
        <f t="shared" ca="1" si="3"/>
        <v>48.484999999999999</v>
      </c>
      <c r="O17" s="199"/>
      <c r="P17" s="199"/>
      <c r="Q17" s="73">
        <f t="shared" ca="1" si="15"/>
        <v>53.681999999999995</v>
      </c>
      <c r="R17" s="73">
        <f t="shared" ca="1" si="16"/>
        <v>48.757999999999996</v>
      </c>
      <c r="S17" s="64">
        <f t="shared" ca="1" si="31"/>
        <v>700</v>
      </c>
      <c r="T17" s="60">
        <f t="shared" ca="1" si="18"/>
        <v>400</v>
      </c>
      <c r="U17" s="65">
        <f t="shared" ca="1" si="19"/>
        <v>500</v>
      </c>
      <c r="V17" s="60">
        <f t="shared" ca="1" si="20"/>
        <v>18</v>
      </c>
      <c r="W17" s="60">
        <f t="shared" ca="1" si="21"/>
        <v>10</v>
      </c>
      <c r="X17" s="60">
        <f t="shared" ca="1" si="22"/>
        <v>700</v>
      </c>
      <c r="Y17" s="60">
        <f t="shared" ca="1" si="23"/>
        <v>22</v>
      </c>
      <c r="Z17" s="60">
        <f t="shared" ca="1" si="24"/>
        <v>18</v>
      </c>
      <c r="AA17" s="60">
        <f t="shared" ca="1" si="25"/>
        <v>10</v>
      </c>
      <c r="AB17" s="60">
        <f t="shared" ca="1" si="26"/>
        <v>10</v>
      </c>
      <c r="AC17" s="60">
        <f t="shared" ca="1" si="27"/>
        <v>15</v>
      </c>
      <c r="AD17" s="60">
        <f t="shared" ca="1" si="28"/>
        <v>400</v>
      </c>
      <c r="AE17" s="199"/>
      <c r="AF17" s="199"/>
      <c r="AG17" s="60">
        <f t="shared" ca="1" si="29"/>
        <v>12</v>
      </c>
      <c r="AH17" s="65">
        <f t="shared" ca="1" si="30"/>
        <v>300</v>
      </c>
      <c r="AJ17" s="250"/>
      <c r="AK17" s="222" t="s">
        <v>199</v>
      </c>
      <c r="AL17" s="223">
        <v>76.572000000000003</v>
      </c>
    </row>
    <row r="18" spans="1:38" x14ac:dyDescent="0.15">
      <c r="A18" s="62" t="s">
        <v>290</v>
      </c>
      <c r="B18" s="59">
        <f t="shared" ca="1" si="6"/>
        <v>41751</v>
      </c>
      <c r="C18" s="72">
        <f t="shared" ca="1" si="7"/>
        <v>49.686999999999998</v>
      </c>
      <c r="D18" s="72">
        <f t="shared" ca="1" si="8"/>
        <v>46.495999999999995</v>
      </c>
      <c r="E18" s="72">
        <f t="shared" ca="1" si="9"/>
        <v>63.819000000000003</v>
      </c>
      <c r="F18" s="72">
        <f t="shared" ca="1" si="10"/>
        <v>51.104999999999997</v>
      </c>
      <c r="G18" s="72">
        <f t="shared" ca="1" si="11"/>
        <v>50.427999999999997</v>
      </c>
      <c r="H18" s="72">
        <f t="shared" ca="1" si="12"/>
        <v>50.596999999999994</v>
      </c>
      <c r="I18" s="72">
        <f t="shared" ca="1" si="13"/>
        <v>49.277000000000001</v>
      </c>
      <c r="J18" s="72">
        <f ca="1">$AL$29-INDIRECT(A18&amp;"!H23")</f>
        <v>50.218000000000004</v>
      </c>
      <c r="K18" s="72">
        <f t="shared" ca="1" si="0"/>
        <v>59.497</v>
      </c>
      <c r="L18" s="72">
        <f t="shared" ca="1" si="1"/>
        <v>50.535000000000004</v>
      </c>
      <c r="M18" s="72">
        <f t="shared" ca="1" si="2"/>
        <v>52.863999999999997</v>
      </c>
      <c r="N18" s="72">
        <f t="shared" ca="1" si="3"/>
        <v>48.363</v>
      </c>
      <c r="O18" s="199"/>
      <c r="P18" s="199"/>
      <c r="Q18" s="73">
        <f t="shared" ca="1" si="15"/>
        <v>53.655000000000001</v>
      </c>
      <c r="R18" s="73">
        <f t="shared" ca="1" si="16"/>
        <v>48.492999999999995</v>
      </c>
      <c r="S18" s="64">
        <f t="shared" ca="1" si="31"/>
        <v>900</v>
      </c>
      <c r="T18" s="60">
        <f t="shared" ca="1" si="18"/>
        <v>380</v>
      </c>
      <c r="U18" s="65">
        <f t="shared" ca="1" si="19"/>
        <v>550</v>
      </c>
      <c r="V18" s="60">
        <f t="shared" ca="1" si="20"/>
        <v>30</v>
      </c>
      <c r="W18" s="60">
        <f t="shared" ca="1" si="21"/>
        <v>10</v>
      </c>
      <c r="X18" s="60">
        <f t="shared" ca="1" si="22"/>
        <v>700</v>
      </c>
      <c r="Y18" s="60">
        <f t="shared" ca="1" si="23"/>
        <v>22</v>
      </c>
      <c r="Z18" s="60">
        <f t="shared" ca="1" si="24"/>
        <v>12</v>
      </c>
      <c r="AA18" s="60">
        <f t="shared" ca="1" si="25"/>
        <v>8</v>
      </c>
      <c r="AB18" s="60">
        <f t="shared" ca="1" si="26"/>
        <v>8</v>
      </c>
      <c r="AC18" s="60">
        <f t="shared" ca="1" si="27"/>
        <v>12</v>
      </c>
      <c r="AD18" s="60">
        <f t="shared" ca="1" si="28"/>
        <v>380</v>
      </c>
      <c r="AE18" s="199"/>
      <c r="AF18" s="199"/>
      <c r="AG18" s="60">
        <f t="shared" ca="1" si="29"/>
        <v>12</v>
      </c>
      <c r="AH18" s="65">
        <f t="shared" ca="1" si="30"/>
        <v>400</v>
      </c>
      <c r="AJ18" s="249"/>
      <c r="AK18" s="68" t="s">
        <v>200</v>
      </c>
      <c r="AL18" s="224">
        <v>76.638999999999996</v>
      </c>
    </row>
    <row r="19" spans="1:38" x14ac:dyDescent="0.15">
      <c r="A19" s="62" t="s">
        <v>293</v>
      </c>
      <c r="B19" s="59">
        <f t="shared" ca="1" si="6"/>
        <v>41757</v>
      </c>
      <c r="C19" s="72">
        <f t="shared" ca="1" si="7"/>
        <v>49.623000000000005</v>
      </c>
      <c r="D19" s="72">
        <f t="shared" ca="1" si="8"/>
        <v>46.495999999999995</v>
      </c>
      <c r="E19" s="72">
        <f t="shared" ca="1" si="9"/>
        <v>63.744</v>
      </c>
      <c r="F19" s="72">
        <f t="shared" ca="1" si="10"/>
        <v>51.018999999999991</v>
      </c>
      <c r="G19" s="72">
        <f ca="1">$AL$22-INDIRECT(A19&amp;"!L16")</f>
        <v>50.373000000000005</v>
      </c>
      <c r="H19" s="72">
        <f ca="1">$AL$24-INDIRECT(A19&amp;"!O16")</f>
        <v>50.525999999999996</v>
      </c>
      <c r="I19" s="72">
        <f ca="1">$AL$26-INDIRECT(A19&amp;"!C23")</f>
        <v>49.216999999999999</v>
      </c>
      <c r="J19" s="72">
        <f t="shared" ref="J19:J52" ca="1" si="32">$AL$29-INDIRECT(A19&amp;"!H23")</f>
        <v>50.1</v>
      </c>
      <c r="K19" s="72">
        <f t="shared" ca="1" si="0"/>
        <v>59.427</v>
      </c>
      <c r="L19" s="72">
        <f t="shared" ca="1" si="1"/>
        <v>50.504000000000005</v>
      </c>
      <c r="M19" s="72">
        <f t="shared" ca="1" si="2"/>
        <v>52.752000000000002</v>
      </c>
      <c r="N19" s="72">
        <f t="shared" ca="1" si="3"/>
        <v>48.312000000000005</v>
      </c>
      <c r="O19" s="199"/>
      <c r="P19" s="199"/>
      <c r="Q19" s="73">
        <f ca="1">$AL$61-INDIRECT(A19&amp;"!L44")</f>
        <v>53.664999999999992</v>
      </c>
      <c r="R19" s="73">
        <f ca="1">$AL$63-INDIRECT(A19&amp;"!C51")</f>
        <v>48.423999999999999</v>
      </c>
      <c r="S19" s="64">
        <f t="shared" ca="1" si="31"/>
        <v>800</v>
      </c>
      <c r="T19" s="60">
        <f t="shared" ca="1" si="18"/>
        <v>380</v>
      </c>
      <c r="U19" s="65">
        <f t="shared" ca="1" si="19"/>
        <v>70</v>
      </c>
      <c r="V19" s="60">
        <f t="shared" ca="1" si="20"/>
        <v>25</v>
      </c>
      <c r="W19" s="60">
        <f t="shared" ca="1" si="21"/>
        <v>10</v>
      </c>
      <c r="X19" s="60">
        <f t="shared" ca="1" si="22"/>
        <v>700</v>
      </c>
      <c r="Y19" s="60">
        <f t="shared" ca="1" si="23"/>
        <v>25</v>
      </c>
      <c r="Z19" s="60">
        <f t="shared" ca="1" si="24"/>
        <v>10</v>
      </c>
      <c r="AA19" s="60">
        <f t="shared" ca="1" si="25"/>
        <v>8</v>
      </c>
      <c r="AB19" s="60">
        <f t="shared" ca="1" si="26"/>
        <v>8</v>
      </c>
      <c r="AC19" s="60">
        <f t="shared" ca="1" si="27"/>
        <v>12</v>
      </c>
      <c r="AD19" s="60">
        <f t="shared" ca="1" si="28"/>
        <v>400</v>
      </c>
      <c r="AE19" s="199"/>
      <c r="AF19" s="199"/>
      <c r="AG19" s="60">
        <f t="shared" ca="1" si="29"/>
        <v>12</v>
      </c>
      <c r="AH19" s="65">
        <f t="shared" ca="1" si="30"/>
        <v>400</v>
      </c>
      <c r="AJ19" s="248" t="s">
        <v>36</v>
      </c>
      <c r="AK19" s="67" t="s">
        <v>201</v>
      </c>
      <c r="AL19" s="221">
        <v>71.75</v>
      </c>
    </row>
    <row r="20" spans="1:38" x14ac:dyDescent="0.15">
      <c r="A20" s="62" t="s">
        <v>294</v>
      </c>
      <c r="B20" s="59">
        <f t="shared" ca="1" si="6"/>
        <v>41766</v>
      </c>
      <c r="C20" s="72">
        <f t="shared" ca="1" si="7"/>
        <v>49.36</v>
      </c>
      <c r="D20" s="72">
        <f t="shared" ca="1" si="8"/>
        <v>46.551000000000002</v>
      </c>
      <c r="E20" s="72">
        <f t="shared" ca="1" si="9"/>
        <v>64.176999999999992</v>
      </c>
      <c r="F20" s="72">
        <f t="shared" ca="1" si="10"/>
        <v>51.456999999999994</v>
      </c>
      <c r="G20" s="72">
        <f t="shared" ca="1" si="11"/>
        <v>50.55</v>
      </c>
      <c r="H20" s="72">
        <f t="shared" ca="1" si="12"/>
        <v>50.677999999999997</v>
      </c>
      <c r="I20" s="72">
        <f t="shared" ca="1" si="13"/>
        <v>49.164000000000001</v>
      </c>
      <c r="J20" s="72">
        <f t="shared" ca="1" si="32"/>
        <v>50.27</v>
      </c>
      <c r="K20" s="72">
        <f t="shared" ca="1" si="0"/>
        <v>59.622</v>
      </c>
      <c r="L20" s="72">
        <f t="shared" ca="1" si="1"/>
        <v>50.588000000000008</v>
      </c>
      <c r="M20" s="72">
        <f t="shared" ca="1" si="2"/>
        <v>52.625</v>
      </c>
      <c r="N20" s="72">
        <f t="shared" ca="1" si="3"/>
        <v>48.471000000000004</v>
      </c>
      <c r="O20" s="199"/>
      <c r="P20" s="199"/>
      <c r="Q20" s="73">
        <f t="shared" ca="1" si="15"/>
        <v>54.036000000000001</v>
      </c>
      <c r="R20" s="73">
        <f t="shared" ca="1" si="16"/>
        <v>48.67</v>
      </c>
      <c r="S20" s="64">
        <f t="shared" ca="1" si="31"/>
        <v>1000</v>
      </c>
      <c r="T20" s="60">
        <f t="shared" ca="1" si="18"/>
        <v>380</v>
      </c>
      <c r="U20" s="65">
        <f t="shared" ca="1" si="19"/>
        <v>400</v>
      </c>
      <c r="V20" s="60">
        <f t="shared" ca="1" si="20"/>
        <v>25</v>
      </c>
      <c r="W20" s="60">
        <f t="shared" ca="1" si="21"/>
        <v>10</v>
      </c>
      <c r="X20" s="60">
        <f t="shared" ca="1" si="22"/>
        <v>800</v>
      </c>
      <c r="Y20" s="60">
        <f t="shared" ca="1" si="23"/>
        <v>40</v>
      </c>
      <c r="Z20" s="60">
        <f t="shared" ca="1" si="24"/>
        <v>25</v>
      </c>
      <c r="AA20" s="60">
        <f t="shared" ca="1" si="25"/>
        <v>8</v>
      </c>
      <c r="AB20" s="60">
        <f t="shared" ca="1" si="26"/>
        <v>8</v>
      </c>
      <c r="AC20" s="60">
        <f t="shared" ca="1" si="27"/>
        <v>15</v>
      </c>
      <c r="AD20" s="60">
        <f t="shared" ca="1" si="28"/>
        <v>350</v>
      </c>
      <c r="AE20" s="199"/>
      <c r="AF20" s="199"/>
      <c r="AG20" s="60">
        <f t="shared" ca="1" si="29"/>
        <v>15</v>
      </c>
      <c r="AH20" s="65">
        <f t="shared" ca="1" si="30"/>
        <v>350</v>
      </c>
      <c r="AJ20" s="250"/>
      <c r="AK20" s="222" t="s">
        <v>202</v>
      </c>
      <c r="AL20" s="223">
        <v>72.254000000000005</v>
      </c>
    </row>
    <row r="21" spans="1:38" x14ac:dyDescent="0.15">
      <c r="A21" s="62" t="s">
        <v>295</v>
      </c>
      <c r="B21" s="59">
        <f t="shared" ca="1" si="6"/>
        <v>41771</v>
      </c>
      <c r="C21" s="72">
        <f t="shared" ca="1" si="7"/>
        <v>49.605000000000004</v>
      </c>
      <c r="D21" s="72">
        <f t="shared" ca="1" si="8"/>
        <v>46.402000000000001</v>
      </c>
      <c r="E21" s="72">
        <f t="shared" ca="1" si="9"/>
        <v>64.069000000000003</v>
      </c>
      <c r="F21" s="72">
        <f t="shared" ca="1" si="10"/>
        <v>51.076999999999998</v>
      </c>
      <c r="G21" s="72">
        <f t="shared" ca="1" si="11"/>
        <v>50.367000000000004</v>
      </c>
      <c r="H21" s="72">
        <f t="shared" ca="1" si="12"/>
        <v>50.563999999999993</v>
      </c>
      <c r="I21" s="72">
        <f t="shared" ca="1" si="13"/>
        <v>49.022999999999996</v>
      </c>
      <c r="J21" s="72">
        <f t="shared" ca="1" si="32"/>
        <v>50.231999999999999</v>
      </c>
      <c r="K21" s="72">
        <f t="shared" ca="1" si="0"/>
        <v>59.755000000000003</v>
      </c>
      <c r="L21" s="72">
        <f t="shared" ca="1" si="1"/>
        <v>50.588000000000008</v>
      </c>
      <c r="M21" s="72">
        <f t="shared" ca="1" si="2"/>
        <v>52.881</v>
      </c>
      <c r="N21" s="72">
        <f t="shared" ca="1" si="3"/>
        <v>48.32</v>
      </c>
      <c r="O21" s="199"/>
      <c r="P21" s="199"/>
      <c r="Q21" s="73">
        <f t="shared" ca="1" si="15"/>
        <v>53.706999999999994</v>
      </c>
      <c r="R21" s="73">
        <f t="shared" ca="1" si="16"/>
        <v>48.465000000000003</v>
      </c>
      <c r="S21" s="64">
        <f t="shared" ca="1" si="31"/>
        <v>1000</v>
      </c>
      <c r="T21" s="60">
        <f t="shared" ca="1" si="18"/>
        <v>350</v>
      </c>
      <c r="U21" s="65">
        <f t="shared" ca="1" si="19"/>
        <v>600</v>
      </c>
      <c r="V21" s="60">
        <f t="shared" ca="1" si="20"/>
        <v>20</v>
      </c>
      <c r="W21" s="60">
        <f t="shared" ca="1" si="21"/>
        <v>10</v>
      </c>
      <c r="X21" s="60">
        <f t="shared" ca="1" si="22"/>
        <v>800</v>
      </c>
      <c r="Y21" s="60">
        <f t="shared" ca="1" si="23"/>
        <v>30</v>
      </c>
      <c r="Z21" s="60">
        <f t="shared" ca="1" si="24"/>
        <v>12</v>
      </c>
      <c r="AA21" s="60">
        <f t="shared" ca="1" si="25"/>
        <v>10</v>
      </c>
      <c r="AB21" s="60">
        <f t="shared" ca="1" si="26"/>
        <v>8</v>
      </c>
      <c r="AC21" s="60">
        <f t="shared" ca="1" si="27"/>
        <v>15</v>
      </c>
      <c r="AD21" s="60">
        <f t="shared" ca="1" si="28"/>
        <v>320</v>
      </c>
      <c r="AE21" s="199"/>
      <c r="AF21" s="199"/>
      <c r="AG21" s="60">
        <f t="shared" ca="1" si="29"/>
        <v>12</v>
      </c>
      <c r="AH21" s="65">
        <f t="shared" ca="1" si="30"/>
        <v>300</v>
      </c>
      <c r="AJ21" s="250"/>
      <c r="AK21" s="222" t="s">
        <v>203</v>
      </c>
      <c r="AL21" s="223">
        <v>72.254000000000005</v>
      </c>
    </row>
    <row r="22" spans="1:38" x14ac:dyDescent="0.15">
      <c r="A22" s="62" t="s">
        <v>297</v>
      </c>
      <c r="B22" s="59">
        <f t="shared" ca="1" si="6"/>
        <v>41778</v>
      </c>
      <c r="C22" s="72">
        <f t="shared" ca="1" si="7"/>
        <v>49.468000000000004</v>
      </c>
      <c r="D22" s="72">
        <f t="shared" ca="1" si="8"/>
        <v>46.573999999999998</v>
      </c>
      <c r="E22" s="72">
        <f t="shared" ca="1" si="9"/>
        <v>63.891999999999996</v>
      </c>
      <c r="F22" s="72">
        <f t="shared" ca="1" si="10"/>
        <v>50.946999999999996</v>
      </c>
      <c r="G22" s="72">
        <f t="shared" ca="1" si="11"/>
        <v>50.353000000000002</v>
      </c>
      <c r="H22" s="72">
        <f t="shared" ca="1" si="12"/>
        <v>50.403999999999996</v>
      </c>
      <c r="I22" s="72">
        <f t="shared" ca="1" si="13"/>
        <v>49.189</v>
      </c>
      <c r="J22" s="72">
        <f t="shared" ca="1" si="32"/>
        <v>50.097000000000001</v>
      </c>
      <c r="K22" s="72">
        <f t="shared" ca="1" si="0"/>
        <v>59.45</v>
      </c>
      <c r="L22" s="72">
        <f t="shared" ca="1" si="1"/>
        <v>50.398000000000003</v>
      </c>
      <c r="M22" s="72">
        <f t="shared" ca="1" si="2"/>
        <v>52.622999999999998</v>
      </c>
      <c r="N22" s="72">
        <f t="shared" ca="1" si="3"/>
        <v>48.330000000000005</v>
      </c>
      <c r="O22" s="199"/>
      <c r="P22" s="199"/>
      <c r="Q22" s="73">
        <f t="shared" ca="1" si="15"/>
        <v>53.661000000000001</v>
      </c>
      <c r="R22" s="73">
        <f t="shared" ca="1" si="16"/>
        <v>48.613</v>
      </c>
      <c r="S22" s="64">
        <f t="shared" ca="1" si="31"/>
        <v>800</v>
      </c>
      <c r="T22" s="60">
        <f t="shared" ca="1" si="18"/>
        <v>320</v>
      </c>
      <c r="U22" s="65">
        <f t="shared" ca="1" si="19"/>
        <v>110</v>
      </c>
      <c r="V22" s="60">
        <f t="shared" ca="1" si="20"/>
        <v>25</v>
      </c>
      <c r="W22" s="60">
        <f t="shared" ca="1" si="21"/>
        <v>8</v>
      </c>
      <c r="X22" s="60">
        <f t="shared" ca="1" si="22"/>
        <v>700</v>
      </c>
      <c r="Y22" s="60">
        <f t="shared" ca="1" si="23"/>
        <v>30</v>
      </c>
      <c r="Z22" s="60">
        <f t="shared" ca="1" si="24"/>
        <v>12</v>
      </c>
      <c r="AA22" s="60">
        <f t="shared" ca="1" si="25"/>
        <v>8</v>
      </c>
      <c r="AB22" s="60">
        <f t="shared" ca="1" si="26"/>
        <v>8</v>
      </c>
      <c r="AC22" s="60">
        <f t="shared" ca="1" si="27"/>
        <v>15</v>
      </c>
      <c r="AD22" s="60">
        <f t="shared" ca="1" si="28"/>
        <v>350</v>
      </c>
      <c r="AE22" s="199"/>
      <c r="AF22" s="199"/>
      <c r="AG22" s="60">
        <f t="shared" ca="1" si="29"/>
        <v>15</v>
      </c>
      <c r="AH22" s="65">
        <f t="shared" ca="1" si="30"/>
        <v>300</v>
      </c>
      <c r="AJ22" s="249"/>
      <c r="AK22" s="68" t="s">
        <v>204</v>
      </c>
      <c r="AL22" s="224">
        <v>72.253</v>
      </c>
    </row>
    <row r="23" spans="1:38" x14ac:dyDescent="0.15">
      <c r="A23" s="62" t="s">
        <v>298</v>
      </c>
      <c r="B23" s="59">
        <f t="shared" ca="1" si="6"/>
        <v>41785</v>
      </c>
      <c r="C23" s="72">
        <f t="shared" ca="1" si="7"/>
        <v>49.635000000000005</v>
      </c>
      <c r="D23" s="72">
        <f t="shared" ca="1" si="8"/>
        <v>46.566000000000003</v>
      </c>
      <c r="E23" s="72">
        <f t="shared" ca="1" si="9"/>
        <v>63.948</v>
      </c>
      <c r="F23" s="72">
        <f t="shared" ca="1" si="10"/>
        <v>51.075999999999993</v>
      </c>
      <c r="G23" s="72">
        <f t="shared" ca="1" si="11"/>
        <v>50.503</v>
      </c>
      <c r="H23" s="72">
        <f t="shared" ca="1" si="12"/>
        <v>50.73</v>
      </c>
      <c r="I23" s="72">
        <f t="shared" ca="1" si="13"/>
        <v>49.254999999999995</v>
      </c>
      <c r="J23" s="72">
        <f t="shared" ca="1" si="32"/>
        <v>50.253</v>
      </c>
      <c r="K23" s="72">
        <f t="shared" ca="1" si="0"/>
        <v>59.564</v>
      </c>
      <c r="L23" s="72">
        <f t="shared" ca="1" si="1"/>
        <v>50.493000000000002</v>
      </c>
      <c r="M23" s="72">
        <f t="shared" ca="1" si="2"/>
        <v>52.838999999999999</v>
      </c>
      <c r="N23" s="72">
        <f t="shared" ca="1" si="3"/>
        <v>48.387</v>
      </c>
      <c r="O23" s="199"/>
      <c r="P23" s="199"/>
      <c r="Q23" s="73">
        <f t="shared" ca="1" si="15"/>
        <v>53.72</v>
      </c>
      <c r="R23" s="73">
        <f t="shared" ca="1" si="16"/>
        <v>48.626000000000005</v>
      </c>
      <c r="S23" s="64">
        <f t="shared" ca="1" si="31"/>
        <v>950</v>
      </c>
      <c r="T23" s="60">
        <f t="shared" ca="1" si="18"/>
        <v>320</v>
      </c>
      <c r="U23" s="65">
        <f t="shared" ca="1" si="19"/>
        <v>450</v>
      </c>
      <c r="V23" s="60">
        <f t="shared" ca="1" si="20"/>
        <v>18</v>
      </c>
      <c r="W23" s="60">
        <f t="shared" ca="1" si="21"/>
        <v>8</v>
      </c>
      <c r="X23" s="60">
        <f t="shared" ca="1" si="22"/>
        <v>700</v>
      </c>
      <c r="Y23" s="60">
        <f t="shared" ca="1" si="23"/>
        <v>25</v>
      </c>
      <c r="Z23" s="60">
        <f t="shared" ca="1" si="24"/>
        <v>10</v>
      </c>
      <c r="AA23" s="60">
        <f t="shared" ca="1" si="25"/>
        <v>8</v>
      </c>
      <c r="AB23" s="60">
        <f t="shared" ca="1" si="26"/>
        <v>8</v>
      </c>
      <c r="AC23" s="60">
        <f t="shared" ca="1" si="27"/>
        <v>15</v>
      </c>
      <c r="AD23" s="60">
        <f t="shared" ca="1" si="28"/>
        <v>300</v>
      </c>
      <c r="AE23" s="199"/>
      <c r="AF23" s="199"/>
      <c r="AG23" s="60">
        <f t="shared" ca="1" si="29"/>
        <v>15</v>
      </c>
      <c r="AH23" s="65">
        <f t="shared" ca="1" si="30"/>
        <v>300</v>
      </c>
      <c r="AJ23" s="248" t="s">
        <v>37</v>
      </c>
      <c r="AK23" s="68" t="s">
        <v>205</v>
      </c>
      <c r="AL23" s="224">
        <v>70.289000000000001</v>
      </c>
    </row>
    <row r="24" spans="1:38" x14ac:dyDescent="0.15">
      <c r="A24" s="62" t="s">
        <v>299</v>
      </c>
      <c r="B24" s="59">
        <f t="shared" ca="1" si="6"/>
        <v>41792</v>
      </c>
      <c r="C24" s="72">
        <f t="shared" ca="1" si="7"/>
        <v>49.725000000000001</v>
      </c>
      <c r="D24" s="72">
        <f t="shared" ca="1" si="8"/>
        <v>46.542000000000002</v>
      </c>
      <c r="E24" s="72">
        <f t="shared" ca="1" si="9"/>
        <v>63.86</v>
      </c>
      <c r="F24" s="72">
        <f t="shared" ca="1" si="10"/>
        <v>51.12</v>
      </c>
      <c r="G24" s="72">
        <f t="shared" ca="1" si="11"/>
        <v>50.396000000000001</v>
      </c>
      <c r="H24" s="72">
        <f t="shared" ca="1" si="12"/>
        <v>50.944999999999993</v>
      </c>
      <c r="I24" s="72">
        <f t="shared" ca="1" si="13"/>
        <v>49.290999999999997</v>
      </c>
      <c r="J24" s="72">
        <f t="shared" ca="1" si="32"/>
        <v>50.173000000000002</v>
      </c>
      <c r="K24" s="72">
        <f t="shared" ca="1" si="0"/>
        <v>59.581000000000003</v>
      </c>
      <c r="L24" s="72">
        <f t="shared" ca="1" si="1"/>
        <v>50.49</v>
      </c>
      <c r="M24" s="72">
        <f t="shared" ca="1" si="2"/>
        <v>52.981999999999999</v>
      </c>
      <c r="N24" s="72">
        <f t="shared" ca="1" si="3"/>
        <v>48.404000000000003</v>
      </c>
      <c r="O24" s="199"/>
      <c r="P24" s="199"/>
      <c r="Q24" s="73">
        <f t="shared" ca="1" si="15"/>
        <v>53.694999999999993</v>
      </c>
      <c r="R24" s="73">
        <f t="shared" ca="1" si="16"/>
        <v>48.533000000000001</v>
      </c>
      <c r="S24" s="64">
        <f t="shared" ca="1" si="31"/>
        <v>1000</v>
      </c>
      <c r="T24" s="60">
        <f t="shared" ca="1" si="18"/>
        <v>380</v>
      </c>
      <c r="U24" s="65">
        <f t="shared" ca="1" si="19"/>
        <v>480</v>
      </c>
      <c r="V24" s="60">
        <f t="shared" ca="1" si="20"/>
        <v>20</v>
      </c>
      <c r="W24" s="60">
        <f t="shared" ca="1" si="21"/>
        <v>8</v>
      </c>
      <c r="X24" s="60">
        <f t="shared" ca="1" si="22"/>
        <v>800</v>
      </c>
      <c r="Y24" s="60">
        <f t="shared" ca="1" si="23"/>
        <v>25</v>
      </c>
      <c r="Z24" s="60">
        <f t="shared" ca="1" si="24"/>
        <v>12</v>
      </c>
      <c r="AA24" s="60">
        <f t="shared" ca="1" si="25"/>
        <v>8</v>
      </c>
      <c r="AB24" s="60">
        <f t="shared" ca="1" si="26"/>
        <v>8</v>
      </c>
      <c r="AC24" s="60">
        <f t="shared" ca="1" si="27"/>
        <v>12</v>
      </c>
      <c r="AD24" s="60">
        <f t="shared" ca="1" si="28"/>
        <v>350</v>
      </c>
      <c r="AE24" s="199"/>
      <c r="AF24" s="199"/>
      <c r="AG24" s="60">
        <f t="shared" ca="1" si="29"/>
        <v>12</v>
      </c>
      <c r="AH24" s="65">
        <f t="shared" ca="1" si="30"/>
        <v>350</v>
      </c>
      <c r="AJ24" s="249"/>
      <c r="AK24" s="69" t="s">
        <v>206</v>
      </c>
      <c r="AL24" s="225">
        <v>70.567999999999998</v>
      </c>
    </row>
    <row r="25" spans="1:38" x14ac:dyDescent="0.15">
      <c r="A25" s="62" t="s">
        <v>300</v>
      </c>
      <c r="B25" s="59">
        <f t="shared" ca="1" si="6"/>
        <v>41799</v>
      </c>
      <c r="C25" s="72">
        <f t="shared" ca="1" si="7"/>
        <v>50.341000000000001</v>
      </c>
      <c r="D25" s="72">
        <f t="shared" ca="1" si="8"/>
        <v>46.989999999999995</v>
      </c>
      <c r="E25" s="72">
        <f t="shared" ca="1" si="9"/>
        <v>63.974999999999994</v>
      </c>
      <c r="F25" s="72">
        <f t="shared" ca="1" si="10"/>
        <v>51.683999999999997</v>
      </c>
      <c r="G25" s="72">
        <f t="shared" ca="1" si="11"/>
        <v>50.728999999999999</v>
      </c>
      <c r="H25" s="72">
        <f t="shared" ca="1" si="12"/>
        <v>52.024999999999999</v>
      </c>
      <c r="I25" s="72">
        <f t="shared" ca="1" si="13"/>
        <v>49.784999999999997</v>
      </c>
      <c r="J25" s="72">
        <f t="shared" ca="1" si="32"/>
        <v>50.489000000000004</v>
      </c>
      <c r="K25" s="72">
        <f t="shared" ca="1" si="0"/>
        <v>59.933</v>
      </c>
      <c r="L25" s="72">
        <f t="shared" ca="1" si="1"/>
        <v>50.938000000000002</v>
      </c>
      <c r="M25" s="72">
        <f t="shared" ca="1" si="2"/>
        <v>54.079000000000001</v>
      </c>
      <c r="N25" s="72">
        <f t="shared" ca="1" si="3"/>
        <v>48.805000000000007</v>
      </c>
      <c r="O25" s="199"/>
      <c r="P25" s="199"/>
      <c r="Q25" s="73">
        <f t="shared" ca="1" si="15"/>
        <v>53.813999999999993</v>
      </c>
      <c r="R25" s="73">
        <f t="shared" ca="1" si="16"/>
        <v>49.546999999999997</v>
      </c>
      <c r="S25" s="64">
        <f t="shared" ca="1" si="31"/>
        <v>1000</v>
      </c>
      <c r="T25" s="60">
        <f t="shared" ca="1" si="18"/>
        <v>420</v>
      </c>
      <c r="U25" s="65">
        <f t="shared" ca="1" si="19"/>
        <v>450</v>
      </c>
      <c r="V25" s="60">
        <f t="shared" ca="1" si="20"/>
        <v>18</v>
      </c>
      <c r="W25" s="60">
        <f t="shared" ca="1" si="21"/>
        <v>10</v>
      </c>
      <c r="X25" s="60">
        <f t="shared" ca="1" si="22"/>
        <v>700</v>
      </c>
      <c r="Y25" s="60">
        <f t="shared" ca="1" si="23"/>
        <v>20</v>
      </c>
      <c r="Z25" s="60">
        <f t="shared" ca="1" si="24"/>
        <v>10</v>
      </c>
      <c r="AA25" s="60">
        <f t="shared" ca="1" si="25"/>
        <v>8</v>
      </c>
      <c r="AB25" s="60">
        <f t="shared" ca="1" si="26"/>
        <v>8</v>
      </c>
      <c r="AC25" s="60">
        <f t="shared" ca="1" si="27"/>
        <v>12</v>
      </c>
      <c r="AD25" s="60">
        <f t="shared" ca="1" si="28"/>
        <v>300</v>
      </c>
      <c r="AE25" s="199"/>
      <c r="AF25" s="199"/>
      <c r="AG25" s="60">
        <f t="shared" ca="1" si="29"/>
        <v>15</v>
      </c>
      <c r="AH25" s="65">
        <f t="shared" ca="1" si="30"/>
        <v>320</v>
      </c>
      <c r="AJ25" s="248" t="s">
        <v>61</v>
      </c>
      <c r="AK25" s="67" t="s">
        <v>207</v>
      </c>
      <c r="AL25" s="226">
        <v>60.828000000000003</v>
      </c>
    </row>
    <row r="26" spans="1:38" x14ac:dyDescent="0.15">
      <c r="A26" s="62" t="s">
        <v>302</v>
      </c>
      <c r="B26" s="59">
        <f t="shared" ca="1" si="6"/>
        <v>41807</v>
      </c>
      <c r="C26" s="72">
        <f t="shared" ca="1" si="7"/>
        <v>50.537000000000006</v>
      </c>
      <c r="D26" s="72">
        <f t="shared" ca="1" si="8"/>
        <v>46.728999999999999</v>
      </c>
      <c r="E26" s="72">
        <f t="shared" ca="1" si="9"/>
        <v>64.275999999999996</v>
      </c>
      <c r="F26" s="72">
        <f t="shared" ca="1" si="10"/>
        <v>51.824999999999996</v>
      </c>
      <c r="G26" s="72">
        <f t="shared" ca="1" si="11"/>
        <v>50.795000000000002</v>
      </c>
      <c r="H26" s="72">
        <f t="shared" ca="1" si="12"/>
        <v>52.081000000000003</v>
      </c>
      <c r="I26" s="72">
        <f t="shared" ca="1" si="13"/>
        <v>49.732999999999997</v>
      </c>
      <c r="J26" s="72">
        <f t="shared" ca="1" si="32"/>
        <v>50.430999999999997</v>
      </c>
      <c r="K26" s="72">
        <f t="shared" ca="1" si="0"/>
        <v>60.201999999999998</v>
      </c>
      <c r="L26" s="72">
        <f t="shared" ca="1" si="1"/>
        <v>50.915000000000006</v>
      </c>
      <c r="M26" s="72">
        <f t="shared" ca="1" si="2"/>
        <v>53.988</v>
      </c>
      <c r="N26" s="72">
        <f t="shared" ca="1" si="3"/>
        <v>48.805000000000007</v>
      </c>
      <c r="O26" s="199"/>
      <c r="P26" s="199"/>
      <c r="Q26" s="73">
        <f t="shared" ca="1" si="15"/>
        <v>53.92</v>
      </c>
      <c r="R26" s="73">
        <f t="shared" ca="1" si="16"/>
        <v>49.41</v>
      </c>
      <c r="S26" s="64">
        <f t="shared" ca="1" si="31"/>
        <v>1100</v>
      </c>
      <c r="T26" s="60">
        <f t="shared" ca="1" si="18"/>
        <v>400</v>
      </c>
      <c r="U26" s="65">
        <f t="shared" ca="1" si="19"/>
        <v>500</v>
      </c>
      <c r="V26" s="60">
        <f t="shared" ca="1" si="20"/>
        <v>20</v>
      </c>
      <c r="W26" s="60">
        <f t="shared" ca="1" si="21"/>
        <v>8</v>
      </c>
      <c r="X26" s="60">
        <f t="shared" ca="1" si="22"/>
        <v>750</v>
      </c>
      <c r="Y26" s="60">
        <f t="shared" ca="1" si="23"/>
        <v>22</v>
      </c>
      <c r="Z26" s="60">
        <f t="shared" ca="1" si="24"/>
        <v>12</v>
      </c>
      <c r="AA26" s="60">
        <f t="shared" ca="1" si="25"/>
        <v>8</v>
      </c>
      <c r="AB26" s="60">
        <f t="shared" ca="1" si="26"/>
        <v>8</v>
      </c>
      <c r="AC26" s="60">
        <f t="shared" ca="1" si="27"/>
        <v>15</v>
      </c>
      <c r="AD26" s="60">
        <f t="shared" ca="1" si="28"/>
        <v>380</v>
      </c>
      <c r="AE26" s="199"/>
      <c r="AF26" s="199"/>
      <c r="AG26" s="60">
        <f t="shared" ca="1" si="29"/>
        <v>15</v>
      </c>
      <c r="AH26" s="65">
        <f t="shared" ca="1" si="30"/>
        <v>280</v>
      </c>
      <c r="AJ26" s="249"/>
      <c r="AK26" s="68" t="s">
        <v>208</v>
      </c>
      <c r="AL26" s="227">
        <v>60.832999999999998</v>
      </c>
    </row>
    <row r="27" spans="1:38" x14ac:dyDescent="0.15">
      <c r="A27" s="62" t="s">
        <v>303</v>
      </c>
      <c r="B27" s="59">
        <f t="shared" ca="1" si="6"/>
        <v>41813</v>
      </c>
      <c r="C27" s="72">
        <f t="shared" ca="1" si="7"/>
        <v>50.124000000000002</v>
      </c>
      <c r="D27" s="72">
        <f t="shared" ca="1" si="8"/>
        <v>46.701999999999998</v>
      </c>
      <c r="E27" s="72">
        <f t="shared" ca="1" si="9"/>
        <v>64.259999999999991</v>
      </c>
      <c r="F27" s="72">
        <f t="shared" ca="1" si="10"/>
        <v>51.491</v>
      </c>
      <c r="G27" s="72">
        <f t="shared" ca="1" si="11"/>
        <v>50.634</v>
      </c>
      <c r="H27" s="72">
        <f t="shared" ca="1" si="12"/>
        <v>51.66</v>
      </c>
      <c r="I27" s="72">
        <f t="shared" ca="1" si="13"/>
        <v>49.536000000000001</v>
      </c>
      <c r="J27" s="72">
        <f t="shared" ca="1" si="32"/>
        <v>50.290999999999997</v>
      </c>
      <c r="K27" s="72">
        <f t="shared" ca="1" si="0"/>
        <v>59.865000000000002</v>
      </c>
      <c r="L27" s="72">
        <f t="shared" ca="1" si="1"/>
        <v>50.884</v>
      </c>
      <c r="M27" s="72">
        <f t="shared" ca="1" si="2"/>
        <v>53.47</v>
      </c>
      <c r="N27" s="72">
        <f t="shared" ca="1" si="3"/>
        <v>48.612000000000002</v>
      </c>
      <c r="O27" s="199"/>
      <c r="P27" s="199"/>
      <c r="Q27" s="73">
        <f t="shared" ca="1" si="15"/>
        <v>53.864999999999995</v>
      </c>
      <c r="R27" s="73">
        <f t="shared" ca="1" si="16"/>
        <v>48.942999999999998</v>
      </c>
      <c r="S27" s="64">
        <f t="shared" ca="1" si="31"/>
        <v>1100</v>
      </c>
      <c r="T27" s="60">
        <f t="shared" ca="1" si="18"/>
        <v>400</v>
      </c>
      <c r="U27" s="65">
        <f t="shared" ca="1" si="19"/>
        <v>580</v>
      </c>
      <c r="V27" s="60">
        <f t="shared" ca="1" si="20"/>
        <v>25</v>
      </c>
      <c r="W27" s="60">
        <f t="shared" ca="1" si="21"/>
        <v>10</v>
      </c>
      <c r="X27" s="60">
        <f t="shared" ca="1" si="22"/>
        <v>700</v>
      </c>
      <c r="Y27" s="60">
        <f t="shared" ca="1" si="23"/>
        <v>30</v>
      </c>
      <c r="Z27" s="60">
        <f t="shared" ca="1" si="24"/>
        <v>10</v>
      </c>
      <c r="AA27" s="60">
        <f t="shared" ca="1" si="25"/>
        <v>8</v>
      </c>
      <c r="AB27" s="60">
        <f t="shared" ca="1" si="26"/>
        <v>8</v>
      </c>
      <c r="AC27" s="60">
        <f t="shared" ca="1" si="27"/>
        <v>18</v>
      </c>
      <c r="AD27" s="60">
        <f t="shared" ca="1" si="28"/>
        <v>320</v>
      </c>
      <c r="AE27" s="199"/>
      <c r="AF27" s="199"/>
      <c r="AG27" s="60">
        <f t="shared" ca="1" si="29"/>
        <v>18</v>
      </c>
      <c r="AH27" s="65">
        <f t="shared" ca="1" si="30"/>
        <v>300</v>
      </c>
      <c r="AJ27" s="248" t="s">
        <v>62</v>
      </c>
      <c r="AK27" s="67" t="s">
        <v>209</v>
      </c>
      <c r="AL27" s="221">
        <v>57.755000000000003</v>
      </c>
    </row>
    <row r="28" spans="1:38" x14ac:dyDescent="0.15">
      <c r="A28" s="62" t="s">
        <v>307</v>
      </c>
      <c r="B28" s="59">
        <f t="shared" ca="1" si="6"/>
        <v>41820</v>
      </c>
      <c r="C28" s="72">
        <f t="shared" ca="1" si="7"/>
        <v>50.462000000000003</v>
      </c>
      <c r="D28" s="72">
        <f t="shared" ca="1" si="8"/>
        <v>46.744999999999997</v>
      </c>
      <c r="E28" s="72">
        <f t="shared" ca="1" si="9"/>
        <v>64.192000000000007</v>
      </c>
      <c r="F28" s="72">
        <f t="shared" ca="1" si="10"/>
        <v>51.62</v>
      </c>
      <c r="G28" s="72">
        <f t="shared" ca="1" si="11"/>
        <v>50.695</v>
      </c>
      <c r="H28" s="72">
        <f t="shared" ca="1" si="12"/>
        <v>51.851999999999997</v>
      </c>
      <c r="I28" s="72">
        <f t="shared" ca="1" si="13"/>
        <v>49.575000000000003</v>
      </c>
      <c r="J28" s="72">
        <f t="shared" ca="1" si="32"/>
        <v>50.358000000000004</v>
      </c>
      <c r="K28" s="72">
        <f t="shared" ca="1" si="0"/>
        <v>59.965000000000003</v>
      </c>
      <c r="L28" s="72">
        <f t="shared" ca="1" si="1"/>
        <v>50.738</v>
      </c>
      <c r="M28" s="72">
        <f t="shared" ca="1" si="2"/>
        <v>53.652999999999999</v>
      </c>
      <c r="N28" s="72">
        <f t="shared" ca="1" si="3"/>
        <v>48.67</v>
      </c>
      <c r="O28" s="199"/>
      <c r="P28" s="199"/>
      <c r="Q28" s="73">
        <f t="shared" ca="1" si="15"/>
        <v>53.860999999999997</v>
      </c>
      <c r="R28" s="73">
        <f t="shared" ca="1" si="16"/>
        <v>49.034999999999997</v>
      </c>
      <c r="S28" s="64">
        <f t="shared" ca="1" si="31"/>
        <v>1200</v>
      </c>
      <c r="T28" s="60">
        <f t="shared" ca="1" si="18"/>
        <v>400</v>
      </c>
      <c r="U28" s="65">
        <f t="shared" ca="1" si="19"/>
        <v>450</v>
      </c>
      <c r="V28" s="60">
        <f t="shared" ca="1" si="20"/>
        <v>25</v>
      </c>
      <c r="W28" s="60">
        <f t="shared" ca="1" si="21"/>
        <v>10</v>
      </c>
      <c r="X28" s="60">
        <f t="shared" ca="1" si="22"/>
        <v>750</v>
      </c>
      <c r="Y28" s="60">
        <f t="shared" ca="1" si="23"/>
        <v>22</v>
      </c>
      <c r="Z28" s="60">
        <f t="shared" ca="1" si="24"/>
        <v>15</v>
      </c>
      <c r="AA28" s="60">
        <f t="shared" ca="1" si="25"/>
        <v>10</v>
      </c>
      <c r="AB28" s="60">
        <f t="shared" ca="1" si="26"/>
        <v>8</v>
      </c>
      <c r="AC28" s="60">
        <f t="shared" ca="1" si="27"/>
        <v>15</v>
      </c>
      <c r="AD28" s="60">
        <f t="shared" ca="1" si="28"/>
        <v>350</v>
      </c>
      <c r="AE28" s="199"/>
      <c r="AF28" s="199"/>
      <c r="AG28" s="60">
        <f t="shared" ca="1" si="29"/>
        <v>12</v>
      </c>
      <c r="AH28" s="65">
        <f t="shared" ca="1" si="30"/>
        <v>350</v>
      </c>
      <c r="AJ28" s="250"/>
      <c r="AK28" s="222" t="s">
        <v>210</v>
      </c>
      <c r="AL28" s="223">
        <v>57.741</v>
      </c>
    </row>
    <row r="29" spans="1:38" x14ac:dyDescent="0.15">
      <c r="A29" s="62" t="s">
        <v>308</v>
      </c>
      <c r="B29" s="59">
        <f t="shared" ca="1" si="6"/>
        <v>41827</v>
      </c>
      <c r="C29" s="72">
        <f t="shared" ca="1" si="7"/>
        <v>50.346000000000004</v>
      </c>
      <c r="D29" s="72">
        <f t="shared" ca="1" si="8"/>
        <v>46.716999999999999</v>
      </c>
      <c r="E29" s="72">
        <f t="shared" ca="1" si="9"/>
        <v>64.152999999999992</v>
      </c>
      <c r="F29" s="72">
        <f t="shared" ca="1" si="10"/>
        <v>51.445999999999998</v>
      </c>
      <c r="G29" s="72">
        <f t="shared" ca="1" si="11"/>
        <v>50.614999999999995</v>
      </c>
      <c r="H29" s="72">
        <f t="shared" ca="1" si="12"/>
        <v>51.587999999999994</v>
      </c>
      <c r="I29" s="72">
        <f t="shared" ca="1" si="13"/>
        <v>49.51</v>
      </c>
      <c r="J29" s="72">
        <f t="shared" ca="1" si="32"/>
        <v>50.343000000000004</v>
      </c>
      <c r="K29" s="72">
        <f t="shared" ca="1" si="0"/>
        <v>59.853000000000002</v>
      </c>
      <c r="L29" s="72">
        <f t="shared" ca="1" si="1"/>
        <v>50.803000000000004</v>
      </c>
      <c r="M29" s="72">
        <f t="shared" ca="1" si="2"/>
        <v>53.477999999999994</v>
      </c>
      <c r="N29" s="72">
        <f t="shared" ca="1" si="3"/>
        <v>47.602000000000004</v>
      </c>
      <c r="O29" s="199"/>
      <c r="P29" s="199"/>
      <c r="Q29" s="73">
        <f ca="1">$AL$61-INDIRECT(A29&amp;"!L44")</f>
        <v>53.863999999999997</v>
      </c>
      <c r="R29" s="73">
        <f t="shared" ca="1" si="16"/>
        <v>48.847999999999999</v>
      </c>
      <c r="S29" s="64">
        <f t="shared" ca="1" si="31"/>
        <v>1200</v>
      </c>
      <c r="T29" s="60">
        <f t="shared" ca="1" si="18"/>
        <v>380</v>
      </c>
      <c r="U29" s="65">
        <f t="shared" ca="1" si="19"/>
        <v>500</v>
      </c>
      <c r="V29" s="60">
        <f t="shared" ca="1" si="20"/>
        <v>22</v>
      </c>
      <c r="W29" s="60">
        <f t="shared" ca="1" si="21"/>
        <v>10</v>
      </c>
      <c r="X29" s="60">
        <f t="shared" ca="1" si="22"/>
        <v>780</v>
      </c>
      <c r="Y29" s="60">
        <f t="shared" ca="1" si="23"/>
        <v>30</v>
      </c>
      <c r="Z29" s="60">
        <f t="shared" ca="1" si="24"/>
        <v>15</v>
      </c>
      <c r="AA29" s="60">
        <f t="shared" ca="1" si="25"/>
        <v>8</v>
      </c>
      <c r="AB29" s="60">
        <f t="shared" ca="1" si="26"/>
        <v>8</v>
      </c>
      <c r="AC29" s="60">
        <f t="shared" ca="1" si="27"/>
        <v>15</v>
      </c>
      <c r="AD29" s="60">
        <f t="shared" ca="1" si="28"/>
        <v>320</v>
      </c>
      <c r="AE29" s="199"/>
      <c r="AF29" s="199"/>
      <c r="AG29" s="60">
        <f t="shared" ca="1" si="29"/>
        <v>12</v>
      </c>
      <c r="AH29" s="65">
        <f t="shared" ca="1" si="30"/>
        <v>320</v>
      </c>
      <c r="AJ29" s="249"/>
      <c r="AK29" s="68" t="s">
        <v>211</v>
      </c>
      <c r="AL29" s="224">
        <v>57.701000000000001</v>
      </c>
    </row>
    <row r="30" spans="1:38" x14ac:dyDescent="0.15">
      <c r="A30" s="62" t="s">
        <v>310</v>
      </c>
      <c r="B30" s="59">
        <f t="shared" ca="1" si="6"/>
        <v>41834</v>
      </c>
      <c r="C30" s="72">
        <f t="shared" ca="1" si="7"/>
        <v>50.027000000000001</v>
      </c>
      <c r="D30" s="72">
        <f t="shared" ca="1" si="8"/>
        <v>46.703999999999994</v>
      </c>
      <c r="E30" s="72">
        <f t="shared" ca="1" si="9"/>
        <v>64.116</v>
      </c>
      <c r="F30" s="72">
        <f t="shared" ca="1" si="10"/>
        <v>51.325999999999993</v>
      </c>
      <c r="G30" s="72">
        <f t="shared" ca="1" si="11"/>
        <v>50.558</v>
      </c>
      <c r="H30" s="72">
        <f t="shared" ca="1" si="12"/>
        <v>51.367999999999995</v>
      </c>
      <c r="I30" s="72">
        <f t="shared" ca="1" si="13"/>
        <v>49.424999999999997</v>
      </c>
      <c r="J30" s="72">
        <f t="shared" ca="1" si="32"/>
        <v>50.290999999999997</v>
      </c>
      <c r="K30" s="72">
        <f t="shared" ca="1" si="0"/>
        <v>59.782000000000004</v>
      </c>
      <c r="L30" s="72">
        <f t="shared" ca="1" si="1"/>
        <v>50.600999999999999</v>
      </c>
      <c r="M30" s="72">
        <f t="shared" ca="1" si="2"/>
        <v>53.191000000000003</v>
      </c>
      <c r="N30" s="72">
        <f t="shared" ca="1" si="3"/>
        <v>48.552000000000007</v>
      </c>
      <c r="O30" s="199"/>
      <c r="P30" s="199"/>
      <c r="Q30" s="73">
        <f t="shared" ca="1" si="15"/>
        <v>53.815999999999995</v>
      </c>
      <c r="R30" s="73">
        <f t="shared" ca="1" si="16"/>
        <v>48.683</v>
      </c>
      <c r="S30" s="64">
        <f t="shared" ca="1" si="31"/>
        <v>900</v>
      </c>
      <c r="T30" s="60">
        <f t="shared" ca="1" si="18"/>
        <v>450</v>
      </c>
      <c r="U30" s="65">
        <f t="shared" ca="1" si="19"/>
        <v>350</v>
      </c>
      <c r="V30" s="60">
        <f t="shared" ca="1" si="20"/>
        <v>40</v>
      </c>
      <c r="W30" s="60">
        <f t="shared" ca="1" si="21"/>
        <v>10</v>
      </c>
      <c r="X30" s="60">
        <f t="shared" ca="1" si="22"/>
        <v>700</v>
      </c>
      <c r="Y30" s="60">
        <f t="shared" ca="1" si="23"/>
        <v>30</v>
      </c>
      <c r="Z30" s="60">
        <f t="shared" ca="1" si="24"/>
        <v>10</v>
      </c>
      <c r="AA30" s="60">
        <f t="shared" ca="1" si="25"/>
        <v>8</v>
      </c>
      <c r="AB30" s="60">
        <f t="shared" ca="1" si="26"/>
        <v>8</v>
      </c>
      <c r="AC30" s="60">
        <f t="shared" ca="1" si="27"/>
        <v>15</v>
      </c>
      <c r="AD30" s="60">
        <f t="shared" ca="1" si="28"/>
        <v>300</v>
      </c>
      <c r="AE30" s="199"/>
      <c r="AF30" s="199"/>
      <c r="AG30" s="60">
        <f t="shared" ca="1" si="29"/>
        <v>10</v>
      </c>
      <c r="AH30" s="65">
        <f ca="1">INDIRECT(A30&amp;"!D53")</f>
        <v>320</v>
      </c>
      <c r="AJ30" s="248" t="s">
        <v>63</v>
      </c>
      <c r="AK30" s="67" t="s">
        <v>212</v>
      </c>
      <c r="AL30" s="221">
        <v>101.988</v>
      </c>
    </row>
    <row r="31" spans="1:38" x14ac:dyDescent="0.15">
      <c r="A31" s="62" t="s">
        <v>311</v>
      </c>
      <c r="B31" s="59">
        <f t="shared" ca="1" si="6"/>
        <v>41842</v>
      </c>
      <c r="C31" s="72">
        <f t="shared" ca="1" si="7"/>
        <v>50.017000000000003</v>
      </c>
      <c r="D31" s="72">
        <f t="shared" ca="1" si="8"/>
        <v>46.762999999999998</v>
      </c>
      <c r="E31" s="72">
        <f t="shared" ca="1" si="9"/>
        <v>64.013999999999996</v>
      </c>
      <c r="F31" s="72">
        <f t="shared" ca="1" si="10"/>
        <v>51.286999999999992</v>
      </c>
      <c r="G31" s="72">
        <f ca="1">$AL$22-INDIRECT(A31&amp;"!L16")</f>
        <v>50.563000000000002</v>
      </c>
      <c r="H31" s="72">
        <f t="shared" ca="1" si="12"/>
        <v>51.388999999999996</v>
      </c>
      <c r="I31" s="72">
        <f t="shared" ca="1" si="13"/>
        <v>49.570999999999998</v>
      </c>
      <c r="J31" s="72">
        <f t="shared" ca="1" si="32"/>
        <v>50.296999999999997</v>
      </c>
      <c r="K31" s="72">
        <f t="shared" ca="1" si="0"/>
        <v>59.683</v>
      </c>
      <c r="L31" s="72">
        <f t="shared" ca="1" si="1"/>
        <v>50.550000000000004</v>
      </c>
      <c r="M31" s="72">
        <f t="shared" ca="1" si="2"/>
        <v>53.1</v>
      </c>
      <c r="N31" s="72">
        <f t="shared" ca="1" si="3"/>
        <v>48.696000000000005</v>
      </c>
      <c r="O31" s="199"/>
      <c r="P31" s="199"/>
      <c r="Q31" s="73">
        <f t="shared" ca="1" si="15"/>
        <v>53.802999999999997</v>
      </c>
      <c r="R31" s="73">
        <f t="shared" ca="1" si="16"/>
        <v>49.201000000000001</v>
      </c>
      <c r="S31" s="64">
        <f t="shared" ca="1" si="31"/>
        <v>1000</v>
      </c>
      <c r="T31" s="60">
        <f t="shared" ca="1" si="18"/>
        <v>400</v>
      </c>
      <c r="U31" s="65">
        <f t="shared" ca="1" si="19"/>
        <v>500</v>
      </c>
      <c r="V31" s="60">
        <f t="shared" ca="1" si="20"/>
        <v>50</v>
      </c>
      <c r="W31" s="60">
        <f t="shared" ca="1" si="21"/>
        <v>10</v>
      </c>
      <c r="X31" s="60">
        <f t="shared" ca="1" si="22"/>
        <v>780</v>
      </c>
      <c r="Y31" s="60">
        <f t="shared" ca="1" si="23"/>
        <v>30</v>
      </c>
      <c r="Z31" s="60">
        <f t="shared" ca="1" si="24"/>
        <v>12</v>
      </c>
      <c r="AA31" s="60">
        <f t="shared" ca="1" si="25"/>
        <v>8</v>
      </c>
      <c r="AB31" s="60">
        <f t="shared" ca="1" si="26"/>
        <v>8</v>
      </c>
      <c r="AC31" s="60">
        <f t="shared" ca="1" si="27"/>
        <v>15</v>
      </c>
      <c r="AD31" s="60">
        <f t="shared" ca="1" si="28"/>
        <v>300</v>
      </c>
      <c r="AE31" s="199"/>
      <c r="AF31" s="199"/>
      <c r="AG31" s="60">
        <f t="shared" ca="1" si="29"/>
        <v>20</v>
      </c>
      <c r="AH31" s="65">
        <f t="shared" ref="AH31:AH52" ca="1" si="33">INDIRECT(A31&amp;"!D53")</f>
        <v>350</v>
      </c>
      <c r="AJ31" s="250"/>
      <c r="AK31" s="222" t="s">
        <v>213</v>
      </c>
      <c r="AL31" s="223">
        <v>102.298</v>
      </c>
    </row>
    <row r="32" spans="1:38" x14ac:dyDescent="0.15">
      <c r="A32" s="62" t="s">
        <v>312</v>
      </c>
      <c r="B32" s="59">
        <f t="shared" ca="1" si="6"/>
        <v>41848</v>
      </c>
      <c r="C32" s="72">
        <f t="shared" ca="1" si="7"/>
        <v>49.938000000000002</v>
      </c>
      <c r="D32" s="72">
        <f t="shared" ca="1" si="8"/>
        <v>46.771999999999998</v>
      </c>
      <c r="E32" s="72">
        <f t="shared" ca="1" si="9"/>
        <v>63.978999999999999</v>
      </c>
      <c r="F32" s="72">
        <f t="shared" ca="1" si="10"/>
        <v>51.238999999999997</v>
      </c>
      <c r="G32" s="72">
        <f t="shared" ca="1" si="11"/>
        <v>50.448</v>
      </c>
      <c r="H32" s="72">
        <f t="shared" ca="1" si="12"/>
        <v>51.344999999999999</v>
      </c>
      <c r="I32" s="72">
        <f t="shared" ca="1" si="13"/>
        <v>49.534999999999997</v>
      </c>
      <c r="J32" s="72">
        <f t="shared" ca="1" si="32"/>
        <v>50.26</v>
      </c>
      <c r="K32" s="72">
        <f t="shared" ca="1" si="0"/>
        <v>59.582000000000001</v>
      </c>
      <c r="L32" s="72">
        <f t="shared" ca="1" si="1"/>
        <v>50.578000000000003</v>
      </c>
      <c r="M32" s="72">
        <f t="shared" ca="1" si="2"/>
        <v>53.006999999999998</v>
      </c>
      <c r="N32" s="72">
        <f t="shared" ca="1" si="3"/>
        <v>48.657000000000004</v>
      </c>
      <c r="O32" s="199"/>
      <c r="P32" s="199"/>
      <c r="Q32" s="73">
        <f t="shared" ca="1" si="15"/>
        <v>53.784999999999997</v>
      </c>
      <c r="R32" s="73">
        <f ca="1">$AL$63-INDIRECT(A32&amp;"!C51")</f>
        <v>49.893999999999998</v>
      </c>
      <c r="S32" s="64">
        <f t="shared" ca="1" si="31"/>
        <v>1000</v>
      </c>
      <c r="T32" s="60">
        <f t="shared" ca="1" si="18"/>
        <v>350</v>
      </c>
      <c r="U32" s="65">
        <f t="shared" ca="1" si="19"/>
        <v>350</v>
      </c>
      <c r="V32" s="60">
        <f t="shared" ca="1" si="20"/>
        <v>40</v>
      </c>
      <c r="W32" s="60">
        <f t="shared" ca="1" si="21"/>
        <v>8</v>
      </c>
      <c r="X32" s="60">
        <f t="shared" ca="1" si="22"/>
        <v>700</v>
      </c>
      <c r="Y32" s="60">
        <f t="shared" ca="1" si="23"/>
        <v>30</v>
      </c>
      <c r="Z32" s="60">
        <f t="shared" ca="1" si="24"/>
        <v>12</v>
      </c>
      <c r="AA32" s="60">
        <f t="shared" ca="1" si="25"/>
        <v>8</v>
      </c>
      <c r="AB32" s="60">
        <f t="shared" ca="1" si="26"/>
        <v>8</v>
      </c>
      <c r="AC32" s="60">
        <f t="shared" ca="1" si="27"/>
        <v>15</v>
      </c>
      <c r="AD32" s="60">
        <f t="shared" ca="1" si="28"/>
        <v>280</v>
      </c>
      <c r="AE32" s="199"/>
      <c r="AF32" s="199"/>
      <c r="AG32" s="60">
        <f t="shared" ca="1" si="29"/>
        <v>18</v>
      </c>
      <c r="AH32" s="65">
        <f t="shared" ca="1" si="33"/>
        <v>300</v>
      </c>
      <c r="AJ32" s="250"/>
      <c r="AK32" s="222" t="s">
        <v>214</v>
      </c>
      <c r="AL32" s="223">
        <v>102.206</v>
      </c>
    </row>
    <row r="33" spans="1:38" x14ac:dyDescent="0.15">
      <c r="A33" s="62" t="s">
        <v>315</v>
      </c>
      <c r="B33" s="59">
        <f t="shared" ca="1" si="6"/>
        <v>41855</v>
      </c>
      <c r="C33" s="72">
        <f t="shared" ca="1" si="7"/>
        <v>49.853000000000002</v>
      </c>
      <c r="D33" s="72">
        <f t="shared" ca="1" si="8"/>
        <v>46.765000000000001</v>
      </c>
      <c r="E33" s="72">
        <f t="shared" ca="1" si="9"/>
        <v>63.963999999999999</v>
      </c>
      <c r="F33" s="72">
        <f t="shared" ca="1" si="10"/>
        <v>51.162999999999997</v>
      </c>
      <c r="G33" s="72">
        <f t="shared" ca="1" si="11"/>
        <v>50.503</v>
      </c>
      <c r="H33" s="72">
        <f t="shared" ca="1" si="12"/>
        <v>51.206999999999994</v>
      </c>
      <c r="I33" s="72">
        <f t="shared" ca="1" si="13"/>
        <v>49.477999999999994</v>
      </c>
      <c r="J33" s="72">
        <f t="shared" ca="1" si="32"/>
        <v>50.206000000000003</v>
      </c>
      <c r="K33" s="72">
        <f t="shared" ca="1" si="0"/>
        <v>59.547000000000004</v>
      </c>
      <c r="L33" s="72">
        <f t="shared" ca="1" si="1"/>
        <v>50.561000000000007</v>
      </c>
      <c r="M33" s="72">
        <f t="shared" ca="1" si="2"/>
        <v>52.874000000000002</v>
      </c>
      <c r="N33" s="72">
        <f t="shared" ca="1" si="3"/>
        <v>48.612000000000002</v>
      </c>
      <c r="O33" s="199"/>
      <c r="P33" s="199"/>
      <c r="Q33" s="73">
        <f t="shared" ca="1" si="15"/>
        <v>53.777000000000001</v>
      </c>
      <c r="R33" s="73">
        <f t="shared" ca="1" si="16"/>
        <v>49.605000000000004</v>
      </c>
      <c r="S33" s="64">
        <f t="shared" ca="1" si="31"/>
        <v>1100</v>
      </c>
      <c r="T33" s="60">
        <f t="shared" ca="1" si="18"/>
        <v>350</v>
      </c>
      <c r="U33" s="65">
        <f t="shared" ca="1" si="19"/>
        <v>500</v>
      </c>
      <c r="V33" s="60">
        <f t="shared" ca="1" si="20"/>
        <v>40</v>
      </c>
      <c r="W33" s="60">
        <f t="shared" ca="1" si="21"/>
        <v>8</v>
      </c>
      <c r="X33" s="60">
        <f t="shared" ca="1" si="22"/>
        <v>800</v>
      </c>
      <c r="Y33" s="60">
        <f t="shared" ca="1" si="23"/>
        <v>30</v>
      </c>
      <c r="Z33" s="60">
        <f t="shared" ca="1" si="24"/>
        <v>10</v>
      </c>
      <c r="AA33" s="60">
        <f t="shared" ca="1" si="25"/>
        <v>8</v>
      </c>
      <c r="AB33" s="60">
        <f t="shared" ca="1" si="26"/>
        <v>8</v>
      </c>
      <c r="AC33" s="60">
        <f t="shared" ca="1" si="27"/>
        <v>12</v>
      </c>
      <c r="AD33" s="60">
        <f t="shared" ca="1" si="28"/>
        <v>300</v>
      </c>
      <c r="AE33" s="199"/>
      <c r="AF33" s="199"/>
      <c r="AG33" s="60">
        <f t="shared" ca="1" si="29"/>
        <v>15</v>
      </c>
      <c r="AH33" s="65">
        <f t="shared" ca="1" si="33"/>
        <v>300</v>
      </c>
      <c r="AJ33" s="250"/>
      <c r="AK33" s="222" t="s">
        <v>215</v>
      </c>
      <c r="AL33" s="223">
        <v>102.142</v>
      </c>
    </row>
    <row r="34" spans="1:38" x14ac:dyDescent="0.15">
      <c r="A34" s="62" t="s">
        <v>318</v>
      </c>
      <c r="B34" s="59">
        <f t="shared" ca="1" si="6"/>
        <v>41862</v>
      </c>
      <c r="C34" s="72">
        <f t="shared" ca="1" si="7"/>
        <v>49.800000000000004</v>
      </c>
      <c r="D34" s="72">
        <f t="shared" ca="1" si="8"/>
        <v>46.756</v>
      </c>
      <c r="E34" s="72">
        <f t="shared" ca="1" si="9"/>
        <v>64.004999999999995</v>
      </c>
      <c r="F34" s="72">
        <f t="shared" ca="1" si="10"/>
        <v>51.125</v>
      </c>
      <c r="G34" s="72">
        <f t="shared" ca="1" si="11"/>
        <v>50.486000000000004</v>
      </c>
      <c r="H34" s="72">
        <f t="shared" ca="1" si="12"/>
        <v>51.113999999999997</v>
      </c>
      <c r="I34" s="72">
        <f t="shared" ca="1" si="13"/>
        <v>49.457999999999998</v>
      </c>
      <c r="J34" s="72">
        <f t="shared" ca="1" si="32"/>
        <v>50.255000000000003</v>
      </c>
      <c r="K34" s="72">
        <f t="shared" ca="1" si="0"/>
        <v>59.545000000000002</v>
      </c>
      <c r="L34" s="72">
        <f t="shared" ca="1" si="1"/>
        <v>50.570999999999998</v>
      </c>
      <c r="M34" s="72">
        <f t="shared" ca="1" si="2"/>
        <v>52.817</v>
      </c>
      <c r="N34" s="72">
        <f t="shared" ca="1" si="3"/>
        <v>48.59</v>
      </c>
      <c r="O34" s="199"/>
      <c r="P34" s="199"/>
      <c r="Q34" s="73">
        <f t="shared" ca="1" si="15"/>
        <v>53.790999999999997</v>
      </c>
      <c r="R34" s="73">
        <f t="shared" ca="1" si="16"/>
        <v>49.390999999999998</v>
      </c>
      <c r="S34" s="64">
        <f t="shared" ca="1" si="31"/>
        <v>1100</v>
      </c>
      <c r="T34" s="60">
        <f t="shared" ca="1" si="18"/>
        <v>350</v>
      </c>
      <c r="U34" s="65">
        <f t="shared" ca="1" si="19"/>
        <v>500</v>
      </c>
      <c r="V34" s="60">
        <f t="shared" ca="1" si="20"/>
        <v>30</v>
      </c>
      <c r="W34" s="60">
        <f t="shared" ca="1" si="21"/>
        <v>8</v>
      </c>
      <c r="X34" s="60">
        <f t="shared" ca="1" si="22"/>
        <v>800</v>
      </c>
      <c r="Y34" s="60">
        <f t="shared" ca="1" si="23"/>
        <v>22</v>
      </c>
      <c r="Z34" s="60">
        <f t="shared" ca="1" si="24"/>
        <v>10</v>
      </c>
      <c r="AA34" s="60">
        <f t="shared" ca="1" si="25"/>
        <v>10</v>
      </c>
      <c r="AB34" s="60">
        <f t="shared" ca="1" si="26"/>
        <v>8</v>
      </c>
      <c r="AC34" s="60">
        <f t="shared" ca="1" si="27"/>
        <v>12</v>
      </c>
      <c r="AD34" s="60">
        <f t="shared" ca="1" si="28"/>
        <v>300</v>
      </c>
      <c r="AE34" s="200"/>
      <c r="AF34" s="200"/>
      <c r="AG34" s="60">
        <f t="shared" ca="1" si="29"/>
        <v>10</v>
      </c>
      <c r="AH34" s="65">
        <f t="shared" ca="1" si="33"/>
        <v>400</v>
      </c>
      <c r="AJ34" s="249"/>
      <c r="AK34" s="68" t="s">
        <v>216</v>
      </c>
      <c r="AL34" s="224">
        <v>102.155</v>
      </c>
    </row>
    <row r="35" spans="1:38" x14ac:dyDescent="0.15">
      <c r="A35" s="62" t="s">
        <v>319</v>
      </c>
      <c r="B35" s="59">
        <f t="shared" ca="1" si="6"/>
        <v>41869</v>
      </c>
      <c r="C35" s="72">
        <f t="shared" ca="1" si="7"/>
        <v>49.737000000000002</v>
      </c>
      <c r="D35" s="72">
        <f t="shared" ca="1" si="8"/>
        <v>46.67</v>
      </c>
      <c r="E35" s="72">
        <f t="shared" ca="1" si="9"/>
        <v>64</v>
      </c>
      <c r="F35" s="72">
        <f t="shared" ca="1" si="10"/>
        <v>51.059999999999995</v>
      </c>
      <c r="G35" s="72">
        <f t="shared" ca="1" si="11"/>
        <v>50.420999999999999</v>
      </c>
      <c r="H35" s="72">
        <f t="shared" ca="1" si="12"/>
        <v>51.06</v>
      </c>
      <c r="I35" s="72">
        <f t="shared" ca="1" si="13"/>
        <v>49.405999999999999</v>
      </c>
      <c r="J35" s="72">
        <f t="shared" ca="1" si="32"/>
        <v>50.210999999999999</v>
      </c>
      <c r="K35" s="72">
        <f t="shared" ca="1" si="0"/>
        <v>59.402000000000001</v>
      </c>
      <c r="L35" s="72">
        <f t="shared" ca="1" si="1"/>
        <v>50.502000000000002</v>
      </c>
      <c r="M35" s="72">
        <f t="shared" ca="1" si="2"/>
        <v>52.341999999999999</v>
      </c>
      <c r="N35" s="72">
        <f t="shared" ca="1" si="3"/>
        <v>48.535000000000004</v>
      </c>
      <c r="O35" s="199"/>
      <c r="P35" s="199"/>
      <c r="Q35" s="73">
        <f t="shared" ca="1" si="15"/>
        <v>53.73</v>
      </c>
      <c r="R35" s="73">
        <f t="shared" ca="1" si="16"/>
        <v>49.097000000000001</v>
      </c>
      <c r="S35" s="64">
        <f t="shared" ca="1" si="31"/>
        <v>1100</v>
      </c>
      <c r="T35" s="60">
        <f t="shared" ca="1" si="18"/>
        <v>400</v>
      </c>
      <c r="U35" s="65">
        <f t="shared" ca="1" si="19"/>
        <v>600</v>
      </c>
      <c r="V35" s="60">
        <f t="shared" ca="1" si="20"/>
        <v>30</v>
      </c>
      <c r="W35" s="60">
        <f t="shared" ca="1" si="21"/>
        <v>10</v>
      </c>
      <c r="X35" s="60">
        <f t="shared" ca="1" si="22"/>
        <v>800</v>
      </c>
      <c r="Y35" s="60">
        <f t="shared" ca="1" si="23"/>
        <v>25</v>
      </c>
      <c r="Z35" s="60">
        <f t="shared" ca="1" si="24"/>
        <v>10</v>
      </c>
      <c r="AA35" s="60">
        <f t="shared" ca="1" si="25"/>
        <v>8</v>
      </c>
      <c r="AB35" s="60">
        <f t="shared" ca="1" si="26"/>
        <v>8</v>
      </c>
      <c r="AC35" s="60">
        <f t="shared" ca="1" si="27"/>
        <v>15</v>
      </c>
      <c r="AD35" s="60">
        <f t="shared" ca="1" si="28"/>
        <v>300</v>
      </c>
      <c r="AE35" s="200"/>
      <c r="AF35" s="200"/>
      <c r="AG35" s="60">
        <f t="shared" ca="1" si="29"/>
        <v>12</v>
      </c>
      <c r="AH35" s="65">
        <f t="shared" ca="1" si="33"/>
        <v>400</v>
      </c>
      <c r="AJ35" s="248" t="s">
        <v>217</v>
      </c>
      <c r="AK35" s="67" t="s">
        <v>218</v>
      </c>
      <c r="AL35" s="221">
        <v>75.423000000000002</v>
      </c>
    </row>
    <row r="36" spans="1:38" x14ac:dyDescent="0.15">
      <c r="A36" s="62" t="s">
        <v>323</v>
      </c>
      <c r="B36" s="59">
        <f t="shared" ca="1" si="6"/>
        <v>41877</v>
      </c>
      <c r="C36" s="72">
        <f t="shared" ca="1" si="7"/>
        <v>49.684000000000005</v>
      </c>
      <c r="D36" s="72">
        <f t="shared" ca="1" si="8"/>
        <v>46.738</v>
      </c>
      <c r="E36" s="72">
        <f t="shared" ca="1" si="9"/>
        <v>63.872999999999998</v>
      </c>
      <c r="F36" s="72">
        <f t="shared" ca="1" si="10"/>
        <v>51.027000000000001</v>
      </c>
      <c r="G36" s="72">
        <f t="shared" ca="1" si="11"/>
        <v>50.406999999999996</v>
      </c>
      <c r="H36" s="72">
        <f t="shared" ca="1" si="12"/>
        <v>50.984999999999999</v>
      </c>
      <c r="I36" s="72">
        <f t="shared" ca="1" si="13"/>
        <v>49.376999999999995</v>
      </c>
      <c r="J36" s="72">
        <f t="shared" ca="1" si="32"/>
        <v>50.268000000000001</v>
      </c>
      <c r="K36" s="72">
        <f t="shared" ca="1" si="0"/>
        <v>59.405000000000001</v>
      </c>
      <c r="L36" s="72">
        <f t="shared" ca="1" si="1"/>
        <v>50.481000000000002</v>
      </c>
      <c r="M36" s="72">
        <f t="shared" ca="1" si="2"/>
        <v>52.695</v>
      </c>
      <c r="N36" s="72">
        <f t="shared" ca="1" si="3"/>
        <v>48.522000000000006</v>
      </c>
      <c r="O36" s="199"/>
      <c r="P36" s="199"/>
      <c r="Q36" s="73">
        <f t="shared" ca="1" si="15"/>
        <v>53.744999999999997</v>
      </c>
      <c r="R36" s="73">
        <f t="shared" ca="1" si="16"/>
        <v>48.936999999999998</v>
      </c>
      <c r="S36" s="64">
        <f t="shared" ca="1" si="31"/>
        <v>1000</v>
      </c>
      <c r="T36" s="60">
        <f t="shared" ca="1" si="18"/>
        <v>350</v>
      </c>
      <c r="U36" s="65">
        <f t="shared" ca="1" si="19"/>
        <v>150</v>
      </c>
      <c r="V36" s="60">
        <f t="shared" ca="1" si="20"/>
        <v>40</v>
      </c>
      <c r="W36" s="60">
        <f t="shared" ca="1" si="21"/>
        <v>8</v>
      </c>
      <c r="X36" s="60">
        <f t="shared" ca="1" si="22"/>
        <v>800</v>
      </c>
      <c r="Y36" s="60">
        <f t="shared" ca="1" si="23"/>
        <v>30</v>
      </c>
      <c r="Z36" s="60">
        <f t="shared" ca="1" si="24"/>
        <v>8</v>
      </c>
      <c r="AA36" s="60">
        <f t="shared" ca="1" si="25"/>
        <v>8</v>
      </c>
      <c r="AB36" s="60">
        <f t="shared" ca="1" si="26"/>
        <v>8</v>
      </c>
      <c r="AC36" s="60">
        <f t="shared" ca="1" si="27"/>
        <v>12</v>
      </c>
      <c r="AD36" s="60">
        <f t="shared" ca="1" si="28"/>
        <v>300</v>
      </c>
      <c r="AE36" s="200"/>
      <c r="AF36" s="200"/>
      <c r="AG36" s="60">
        <f t="shared" ca="1" si="29"/>
        <v>10</v>
      </c>
      <c r="AH36" s="65">
        <f t="shared" ca="1" si="33"/>
        <v>400</v>
      </c>
      <c r="AJ36" s="250"/>
      <c r="AK36" s="222" t="s">
        <v>219</v>
      </c>
      <c r="AL36" s="223">
        <v>75.198999999999998</v>
      </c>
    </row>
    <row r="37" spans="1:38" x14ac:dyDescent="0.15">
      <c r="A37" s="62" t="s">
        <v>325</v>
      </c>
      <c r="B37" s="59">
        <f t="shared" ca="1" si="6"/>
        <v>41884</v>
      </c>
      <c r="C37" s="72">
        <f t="shared" ca="1" si="7"/>
        <v>50.047000000000004</v>
      </c>
      <c r="D37" s="72">
        <f t="shared" ca="1" si="8"/>
        <v>46.732999999999997</v>
      </c>
      <c r="E37" s="72">
        <f t="shared" ca="1" si="9"/>
        <v>63.792000000000002</v>
      </c>
      <c r="F37" s="72">
        <f t="shared" ca="1" si="10"/>
        <v>51.3</v>
      </c>
      <c r="G37" s="72">
        <f t="shared" ca="1" si="11"/>
        <v>50.453000000000003</v>
      </c>
      <c r="H37" s="72">
        <f t="shared" ca="1" si="12"/>
        <v>51.107999999999997</v>
      </c>
      <c r="I37" s="72">
        <f t="shared" ca="1" si="13"/>
        <v>49.411000000000001</v>
      </c>
      <c r="J37" s="72">
        <f t="shared" ca="1" si="32"/>
        <v>50.216000000000001</v>
      </c>
      <c r="K37" s="72">
        <f t="shared" ca="1" si="0"/>
        <v>59.381</v>
      </c>
      <c r="L37" s="72">
        <f t="shared" ca="1" si="1"/>
        <v>50.553000000000004</v>
      </c>
      <c r="M37" s="72">
        <f t="shared" ca="1" si="2"/>
        <v>52.89</v>
      </c>
      <c r="N37" s="72">
        <f t="shared" ca="1" si="3"/>
        <v>48.568000000000005</v>
      </c>
      <c r="O37" s="199"/>
      <c r="P37" s="199"/>
      <c r="Q37" s="73">
        <f t="shared" ca="1" si="15"/>
        <v>53.741</v>
      </c>
      <c r="R37" s="73">
        <f t="shared" ca="1" si="16"/>
        <v>49</v>
      </c>
      <c r="S37" s="64">
        <f t="shared" ca="1" si="31"/>
        <v>1000</v>
      </c>
      <c r="T37" s="60">
        <f t="shared" ca="1" si="18"/>
        <v>350</v>
      </c>
      <c r="U37" s="65">
        <f t="shared" ca="1" si="19"/>
        <v>400</v>
      </c>
      <c r="V37" s="60">
        <f t="shared" ca="1" si="20"/>
        <v>20</v>
      </c>
      <c r="W37" s="60">
        <f t="shared" ca="1" si="21"/>
        <v>8</v>
      </c>
      <c r="X37" s="60">
        <f t="shared" ca="1" si="22"/>
        <v>800</v>
      </c>
      <c r="Y37" s="60">
        <f t="shared" ca="1" si="23"/>
        <v>40</v>
      </c>
      <c r="Z37" s="60">
        <f t="shared" ca="1" si="24"/>
        <v>12</v>
      </c>
      <c r="AA37" s="60">
        <f t="shared" ca="1" si="25"/>
        <v>8</v>
      </c>
      <c r="AB37" s="60">
        <f t="shared" ca="1" si="26"/>
        <v>8</v>
      </c>
      <c r="AC37" s="60">
        <f t="shared" ca="1" si="27"/>
        <v>15</v>
      </c>
      <c r="AD37" s="60">
        <f t="shared" ca="1" si="28"/>
        <v>280</v>
      </c>
      <c r="AE37" s="200"/>
      <c r="AF37" s="200"/>
      <c r="AG37" s="60">
        <f t="shared" ca="1" si="29"/>
        <v>15</v>
      </c>
      <c r="AH37" s="65">
        <f t="shared" ca="1" si="33"/>
        <v>400</v>
      </c>
      <c r="AJ37" s="250"/>
      <c r="AK37" s="222" t="s">
        <v>220</v>
      </c>
      <c r="AL37" s="223">
        <v>75.236999999999995</v>
      </c>
    </row>
    <row r="38" spans="1:38" x14ac:dyDescent="0.15">
      <c r="A38" s="62" t="s">
        <v>329</v>
      </c>
      <c r="B38" s="59">
        <f t="shared" ca="1" si="6"/>
        <v>41890</v>
      </c>
      <c r="C38" s="72">
        <f t="shared" ca="1" si="7"/>
        <v>50.415000000000006</v>
      </c>
      <c r="D38" s="72">
        <f t="shared" ca="1" si="8"/>
        <v>46.850999999999999</v>
      </c>
      <c r="E38" s="72">
        <f t="shared" ca="1" si="9"/>
        <v>63.89</v>
      </c>
      <c r="F38" s="72">
        <f t="shared" ca="1" si="10"/>
        <v>51.295999999999992</v>
      </c>
      <c r="G38" s="72">
        <f t="shared" ca="1" si="11"/>
        <v>50.55</v>
      </c>
      <c r="H38" s="72">
        <f t="shared" ca="1" si="12"/>
        <v>50.873999999999995</v>
      </c>
      <c r="I38" s="72">
        <f t="shared" ca="1" si="13"/>
        <v>49.533000000000001</v>
      </c>
      <c r="J38" s="72">
        <f t="shared" ca="1" si="32"/>
        <v>50.27</v>
      </c>
      <c r="K38" s="72">
        <f t="shared" ca="1" si="0"/>
        <v>59.511000000000003</v>
      </c>
      <c r="L38" s="72">
        <f t="shared" ca="1" si="1"/>
        <v>50.615000000000002</v>
      </c>
      <c r="M38" s="72">
        <f t="shared" ca="1" si="2"/>
        <v>53.1</v>
      </c>
      <c r="N38" s="72">
        <f t="shared" ca="1" si="3"/>
        <v>48.698</v>
      </c>
      <c r="O38" s="199"/>
      <c r="P38" s="199"/>
      <c r="Q38" s="73">
        <f t="shared" ca="1" si="15"/>
        <v>53.786000000000001</v>
      </c>
      <c r="R38" s="73">
        <f t="shared" ca="1" si="16"/>
        <v>49.394999999999996</v>
      </c>
      <c r="S38" s="64">
        <f t="shared" ca="1" si="31"/>
        <v>1000</v>
      </c>
      <c r="T38" s="60">
        <f t="shared" ca="1" si="18"/>
        <v>350</v>
      </c>
      <c r="U38" s="65">
        <f t="shared" ca="1" si="19"/>
        <v>400</v>
      </c>
      <c r="V38" s="60">
        <f t="shared" ca="1" si="20"/>
        <v>18</v>
      </c>
      <c r="W38" s="60">
        <f t="shared" ca="1" si="21"/>
        <v>10</v>
      </c>
      <c r="X38" s="60">
        <f t="shared" ca="1" si="22"/>
        <v>850</v>
      </c>
      <c r="Y38" s="60">
        <f t="shared" ca="1" si="23"/>
        <v>22</v>
      </c>
      <c r="Z38" s="60">
        <f t="shared" ca="1" si="24"/>
        <v>40</v>
      </c>
      <c r="AA38" s="60">
        <f t="shared" ca="1" si="25"/>
        <v>8</v>
      </c>
      <c r="AB38" s="60">
        <f t="shared" ca="1" si="26"/>
        <v>8</v>
      </c>
      <c r="AC38" s="60">
        <f t="shared" ca="1" si="27"/>
        <v>12</v>
      </c>
      <c r="AD38" s="60">
        <f t="shared" ca="1" si="28"/>
        <v>300</v>
      </c>
      <c r="AE38" s="200"/>
      <c r="AF38" s="200"/>
      <c r="AG38" s="60">
        <f t="shared" ca="1" si="29"/>
        <v>12</v>
      </c>
      <c r="AH38" s="65">
        <f t="shared" ca="1" si="33"/>
        <v>400</v>
      </c>
      <c r="AJ38" s="249"/>
      <c r="AK38" s="68" t="s">
        <v>221</v>
      </c>
      <c r="AL38" s="224">
        <v>75.206000000000003</v>
      </c>
    </row>
    <row r="39" spans="1:38" x14ac:dyDescent="0.15">
      <c r="A39" s="62" t="s">
        <v>336</v>
      </c>
      <c r="B39" s="59">
        <f t="shared" ca="1" si="6"/>
        <v>41898</v>
      </c>
      <c r="C39" s="72">
        <f t="shared" ca="1" si="7"/>
        <v>51.245000000000005</v>
      </c>
      <c r="D39" s="72">
        <f t="shared" ca="1" si="8"/>
        <v>46.921999999999997</v>
      </c>
      <c r="E39" s="72">
        <f t="shared" ca="1" si="9"/>
        <v>64.042000000000002</v>
      </c>
      <c r="F39" s="72">
        <f t="shared" ca="1" si="10"/>
        <v>51.760999999999996</v>
      </c>
      <c r="G39" s="72">
        <f t="shared" ca="1" si="11"/>
        <v>50.771000000000001</v>
      </c>
      <c r="H39" s="72">
        <f t="shared" ca="1" si="12"/>
        <v>51.768000000000001</v>
      </c>
      <c r="I39" s="72">
        <f t="shared" ca="1" si="13"/>
        <v>49.708999999999996</v>
      </c>
      <c r="J39" s="72">
        <f t="shared" ca="1" si="32"/>
        <v>50.372999999999998</v>
      </c>
      <c r="K39" s="72">
        <f t="shared" ca="1" si="0"/>
        <v>59.707000000000001</v>
      </c>
      <c r="L39" s="72">
        <f t="shared" ca="1" si="1"/>
        <v>50.791000000000004</v>
      </c>
      <c r="M39" s="72">
        <f t="shared" ca="1" si="2"/>
        <v>53.769999999999996</v>
      </c>
      <c r="N39" s="72">
        <f t="shared" ca="1" si="3"/>
        <v>48.875</v>
      </c>
      <c r="O39" s="199"/>
      <c r="P39" s="199"/>
      <c r="Q39" s="73">
        <f t="shared" ca="1" si="15"/>
        <v>53.826999999999998</v>
      </c>
      <c r="R39" s="73">
        <f t="shared" ca="1" si="16"/>
        <v>49.774999999999999</v>
      </c>
      <c r="S39" s="64">
        <f t="shared" ca="1" si="31"/>
        <v>1000</v>
      </c>
      <c r="T39" s="60">
        <f t="shared" ca="1" si="18"/>
        <v>350</v>
      </c>
      <c r="U39" s="65">
        <f t="shared" ca="1" si="19"/>
        <v>150</v>
      </c>
      <c r="V39" s="60">
        <f t="shared" ca="1" si="20"/>
        <v>15</v>
      </c>
      <c r="W39" s="60">
        <f t="shared" ca="1" si="21"/>
        <v>10</v>
      </c>
      <c r="X39" s="60">
        <f t="shared" ca="1" si="22"/>
        <v>900</v>
      </c>
      <c r="Y39" s="60">
        <f t="shared" ca="1" si="23"/>
        <v>25</v>
      </c>
      <c r="Z39" s="60">
        <f t="shared" ca="1" si="24"/>
        <v>10</v>
      </c>
      <c r="AA39" s="60">
        <f t="shared" ca="1" si="25"/>
        <v>8</v>
      </c>
      <c r="AB39" s="60">
        <f t="shared" ca="1" si="26"/>
        <v>8</v>
      </c>
      <c r="AC39" s="60">
        <f t="shared" ca="1" si="27"/>
        <v>20</v>
      </c>
      <c r="AD39" s="60">
        <f t="shared" ca="1" si="28"/>
        <v>280</v>
      </c>
      <c r="AE39" s="200"/>
      <c r="AF39" s="200"/>
      <c r="AG39" s="60">
        <f t="shared" ca="1" si="29"/>
        <v>12</v>
      </c>
      <c r="AH39" s="65">
        <f t="shared" ca="1" si="33"/>
        <v>380</v>
      </c>
      <c r="AJ39" s="248" t="s">
        <v>83</v>
      </c>
      <c r="AK39" s="67" t="s">
        <v>222</v>
      </c>
      <c r="AL39" s="221">
        <v>85.17</v>
      </c>
    </row>
    <row r="40" spans="1:38" x14ac:dyDescent="0.15">
      <c r="A40" s="62" t="s">
        <v>337</v>
      </c>
      <c r="B40" s="59">
        <f t="shared" ca="1" si="6"/>
        <v>41904</v>
      </c>
      <c r="C40" s="72">
        <f t="shared" ca="1" si="7"/>
        <v>51.299000000000007</v>
      </c>
      <c r="D40" s="72">
        <f t="shared" ca="1" si="8"/>
        <v>46.953000000000003</v>
      </c>
      <c r="E40" s="72">
        <f t="shared" ca="1" si="9"/>
        <v>63.917000000000002</v>
      </c>
      <c r="F40" s="72">
        <f t="shared" ca="1" si="10"/>
        <v>51.790999999999997</v>
      </c>
      <c r="G40" s="72">
        <f t="shared" ca="1" si="11"/>
        <v>50.792000000000002</v>
      </c>
      <c r="H40" s="72">
        <f t="shared" ca="1" si="12"/>
        <v>51.707999999999998</v>
      </c>
      <c r="I40" s="72">
        <f t="shared" ca="1" si="13"/>
        <v>49.692999999999998</v>
      </c>
      <c r="J40" s="72">
        <f t="shared" ca="1" si="32"/>
        <v>50.368000000000002</v>
      </c>
      <c r="K40" s="72">
        <f t="shared" ca="1" si="0"/>
        <v>59.698</v>
      </c>
      <c r="L40" s="72">
        <f t="shared" ca="1" si="1"/>
        <v>50.782000000000004</v>
      </c>
      <c r="M40" s="72">
        <f t="shared" ca="1" si="2"/>
        <v>53.673000000000002</v>
      </c>
      <c r="N40" s="72">
        <f t="shared" ca="1" si="3"/>
        <v>48.902000000000001</v>
      </c>
      <c r="O40" s="199"/>
      <c r="P40" s="199"/>
      <c r="Q40" s="73">
        <f t="shared" ca="1" si="15"/>
        <v>53.809999999999995</v>
      </c>
      <c r="R40" s="73">
        <f t="shared" ca="1" si="16"/>
        <v>49.347999999999999</v>
      </c>
      <c r="S40" s="64">
        <f t="shared" ca="1" si="31"/>
        <v>1000</v>
      </c>
      <c r="T40" s="60">
        <f t="shared" ca="1" si="18"/>
        <v>320</v>
      </c>
      <c r="U40" s="65">
        <f t="shared" ca="1" si="19"/>
        <v>480</v>
      </c>
      <c r="V40" s="60">
        <f t="shared" ca="1" si="20"/>
        <v>22</v>
      </c>
      <c r="W40" s="60">
        <f t="shared" ca="1" si="21"/>
        <v>10</v>
      </c>
      <c r="X40" s="60">
        <f t="shared" ca="1" si="22"/>
        <v>900</v>
      </c>
      <c r="Y40" s="60">
        <f t="shared" ca="1" si="23"/>
        <v>22</v>
      </c>
      <c r="Z40" s="60">
        <f t="shared" ca="1" si="24"/>
        <v>12</v>
      </c>
      <c r="AA40" s="60">
        <f t="shared" ca="1" si="25"/>
        <v>8</v>
      </c>
      <c r="AB40" s="60">
        <f t="shared" ca="1" si="26"/>
        <v>15</v>
      </c>
      <c r="AC40" s="60">
        <f t="shared" ca="1" si="27"/>
        <v>12</v>
      </c>
      <c r="AD40" s="60">
        <f t="shared" ca="1" si="28"/>
        <v>280</v>
      </c>
      <c r="AE40" s="200"/>
      <c r="AF40" s="200"/>
      <c r="AG40" s="60">
        <f t="shared" ca="1" si="29"/>
        <v>15</v>
      </c>
      <c r="AH40" s="65">
        <f t="shared" ca="1" si="33"/>
        <v>400</v>
      </c>
      <c r="AJ40" s="250"/>
      <c r="AK40" s="222" t="s">
        <v>223</v>
      </c>
      <c r="AL40" s="223">
        <v>85.103999999999999</v>
      </c>
    </row>
    <row r="41" spans="1:38" x14ac:dyDescent="0.15">
      <c r="A41" s="62" t="s">
        <v>338</v>
      </c>
      <c r="B41" s="59">
        <f t="shared" ca="1" si="6"/>
        <v>41911</v>
      </c>
      <c r="C41" s="72">
        <f t="shared" ca="1" si="7"/>
        <v>51.213999999999999</v>
      </c>
      <c r="D41" s="72">
        <f t="shared" ca="1" si="8"/>
        <v>46.930999999999997</v>
      </c>
      <c r="E41" s="72">
        <f t="shared" ca="1" si="9"/>
        <v>63.974000000000004</v>
      </c>
      <c r="F41" s="72">
        <f t="shared" ca="1" si="10"/>
        <v>51.683999999999997</v>
      </c>
      <c r="G41" s="72">
        <f t="shared" ca="1" si="11"/>
        <v>50.742000000000004</v>
      </c>
      <c r="H41" s="72">
        <f t="shared" ca="1" si="12"/>
        <v>51.512999999999998</v>
      </c>
      <c r="I41" s="72">
        <f t="shared" ca="1" si="13"/>
        <v>49.632999999999996</v>
      </c>
      <c r="J41" s="72">
        <f t="shared" ca="1" si="32"/>
        <v>50.338999999999999</v>
      </c>
      <c r="K41" s="72">
        <f t="shared" ca="1" si="0"/>
        <v>59.643000000000001</v>
      </c>
      <c r="L41" s="72">
        <f t="shared" ca="1" si="1"/>
        <v>50.741</v>
      </c>
      <c r="M41" s="72">
        <f t="shared" ca="1" si="2"/>
        <v>53.533999999999999</v>
      </c>
      <c r="N41" s="72">
        <f t="shared" ca="1" si="3"/>
        <v>48.834000000000003</v>
      </c>
      <c r="O41" s="199"/>
      <c r="P41" s="199"/>
      <c r="Q41" s="73">
        <f t="shared" ca="1" si="15"/>
        <v>53.821999999999996</v>
      </c>
      <c r="R41" s="73">
        <f t="shared" ca="1" si="16"/>
        <v>49.162999999999997</v>
      </c>
      <c r="S41" s="64">
        <f t="shared" ca="1" si="31"/>
        <v>1100</v>
      </c>
      <c r="T41" s="60">
        <f t="shared" ca="1" si="18"/>
        <v>300</v>
      </c>
      <c r="U41" s="65">
        <f t="shared" ca="1" si="19"/>
        <v>450</v>
      </c>
      <c r="V41" s="60">
        <f t="shared" ca="1" si="20"/>
        <v>35</v>
      </c>
      <c r="W41" s="60">
        <f t="shared" ca="1" si="21"/>
        <v>10</v>
      </c>
      <c r="X41" s="60">
        <f t="shared" ca="1" si="22"/>
        <v>900</v>
      </c>
      <c r="Y41" s="60">
        <f t="shared" ca="1" si="23"/>
        <v>22</v>
      </c>
      <c r="Z41" s="60">
        <f t="shared" ca="1" si="24"/>
        <v>12</v>
      </c>
      <c r="AA41" s="60">
        <f t="shared" ca="1" si="25"/>
        <v>8</v>
      </c>
      <c r="AB41" s="60">
        <f t="shared" ca="1" si="26"/>
        <v>10</v>
      </c>
      <c r="AC41" s="60">
        <f t="shared" ca="1" si="27"/>
        <v>12</v>
      </c>
      <c r="AD41" s="60">
        <f t="shared" ca="1" si="28"/>
        <v>280</v>
      </c>
      <c r="AE41" s="200"/>
      <c r="AF41" s="200"/>
      <c r="AG41" s="60">
        <f t="shared" ca="1" si="29"/>
        <v>12</v>
      </c>
      <c r="AH41" s="65">
        <f t="shared" ca="1" si="33"/>
        <v>400</v>
      </c>
      <c r="AJ41" s="250"/>
      <c r="AK41" s="222" t="s">
        <v>224</v>
      </c>
      <c r="AL41" s="223">
        <v>85.061999999999998</v>
      </c>
    </row>
    <row r="42" spans="1:38" x14ac:dyDescent="0.15">
      <c r="A42" s="62" t="s">
        <v>339</v>
      </c>
      <c r="B42" s="77">
        <f t="shared" ca="1" si="6"/>
        <v>41919</v>
      </c>
      <c r="C42" s="72">
        <f t="shared" ca="1" si="7"/>
        <v>52.145000000000003</v>
      </c>
      <c r="D42" s="72">
        <f t="shared" ca="1" si="8"/>
        <v>47.476999999999997</v>
      </c>
      <c r="E42" s="72">
        <f t="shared" ca="1" si="9"/>
        <v>64.155000000000001</v>
      </c>
      <c r="F42" s="72">
        <f t="shared" ca="1" si="10"/>
        <v>52.478999999999999</v>
      </c>
      <c r="G42" s="72">
        <f t="shared" ca="1" si="11"/>
        <v>51.302</v>
      </c>
      <c r="H42" s="72">
        <f t="shared" ca="1" si="12"/>
        <v>52.423000000000002</v>
      </c>
      <c r="I42" s="72">
        <f t="shared" ca="1" si="13"/>
        <v>50.168999999999997</v>
      </c>
      <c r="J42" s="72">
        <f t="shared" ca="1" si="32"/>
        <v>50.667000000000002</v>
      </c>
      <c r="K42" s="72">
        <f t="shared" ca="1" si="0"/>
        <v>59.797000000000004</v>
      </c>
      <c r="L42" s="72">
        <f t="shared" ca="1" si="1"/>
        <v>51.063000000000002</v>
      </c>
      <c r="M42" s="72">
        <f t="shared" ca="1" si="2"/>
        <v>54.403999999999996</v>
      </c>
      <c r="N42" s="72">
        <f t="shared" ca="1" si="3"/>
        <v>49.293000000000006</v>
      </c>
      <c r="O42" s="199"/>
      <c r="P42" s="199"/>
      <c r="Q42" s="73">
        <f t="shared" ca="1" si="15"/>
        <v>54.036000000000001</v>
      </c>
      <c r="R42" s="73">
        <f t="shared" ca="1" si="16"/>
        <v>50.232999999999997</v>
      </c>
      <c r="S42" s="64">
        <f t="shared" ca="1" si="31"/>
        <v>1100</v>
      </c>
      <c r="T42" s="60">
        <f t="shared" ca="1" si="18"/>
        <v>320</v>
      </c>
      <c r="U42" s="65">
        <f t="shared" ca="1" si="19"/>
        <v>500</v>
      </c>
      <c r="V42" s="60">
        <f t="shared" ca="1" si="20"/>
        <v>40</v>
      </c>
      <c r="W42" s="60">
        <f t="shared" ca="1" si="21"/>
        <v>10</v>
      </c>
      <c r="X42" s="60">
        <f t="shared" ca="1" si="22"/>
        <v>900</v>
      </c>
      <c r="Y42" s="60">
        <f t="shared" ca="1" si="23"/>
        <v>90</v>
      </c>
      <c r="Z42" s="60">
        <f t="shared" ca="1" si="24"/>
        <v>15</v>
      </c>
      <c r="AA42" s="60">
        <f t="shared" ca="1" si="25"/>
        <v>10</v>
      </c>
      <c r="AB42" s="60">
        <f t="shared" ca="1" si="26"/>
        <v>8</v>
      </c>
      <c r="AC42" s="60">
        <f t="shared" ca="1" si="27"/>
        <v>15</v>
      </c>
      <c r="AD42" s="60">
        <f t="shared" ca="1" si="28"/>
        <v>250</v>
      </c>
      <c r="AE42" s="200"/>
      <c r="AF42" s="200"/>
      <c r="AG42" s="60">
        <f t="shared" ca="1" si="29"/>
        <v>12</v>
      </c>
      <c r="AH42" s="65">
        <f t="shared" ca="1" si="33"/>
        <v>450</v>
      </c>
      <c r="AJ42" s="249"/>
      <c r="AK42" s="68" t="s">
        <v>225</v>
      </c>
      <c r="AL42" s="224">
        <v>85.106999999999999</v>
      </c>
    </row>
    <row r="43" spans="1:38" x14ac:dyDescent="0.15">
      <c r="A43" s="62" t="s">
        <v>340</v>
      </c>
      <c r="B43" s="59">
        <f t="shared" ca="1" si="6"/>
        <v>41927</v>
      </c>
      <c r="C43" s="72">
        <f t="shared" ca="1" si="7"/>
        <v>51.78</v>
      </c>
      <c r="D43" s="72">
        <f t="shared" ca="1" si="8"/>
        <v>47.082999999999998</v>
      </c>
      <c r="E43" s="72">
        <f t="shared" ca="1" si="9"/>
        <v>64.146999999999991</v>
      </c>
      <c r="F43" s="72">
        <f t="shared" ca="1" si="10"/>
        <v>52.334999999999994</v>
      </c>
      <c r="G43" s="72">
        <f t="shared" ca="1" si="11"/>
        <v>51.102000000000004</v>
      </c>
      <c r="H43" s="72">
        <f t="shared" ca="1" si="12"/>
        <v>52.667000000000002</v>
      </c>
      <c r="I43" s="72">
        <f t="shared" ca="1" si="13"/>
        <v>50.107999999999997</v>
      </c>
      <c r="J43" s="72">
        <f t="shared" ca="1" si="32"/>
        <v>50.606000000000002</v>
      </c>
      <c r="K43" s="72">
        <f t="shared" ca="1" si="0"/>
        <v>60.228999999999999</v>
      </c>
      <c r="L43" s="72">
        <f t="shared" ca="1" si="1"/>
        <v>51.094000000000008</v>
      </c>
      <c r="M43" s="72">
        <f t="shared" ca="1" si="2"/>
        <v>54.489000000000004</v>
      </c>
      <c r="N43" s="72">
        <f t="shared" ca="1" si="3"/>
        <v>49.234999999999999</v>
      </c>
      <c r="O43" s="199"/>
      <c r="P43" s="199"/>
      <c r="Q43" s="73">
        <f t="shared" ca="1" si="15"/>
        <v>53.961999999999996</v>
      </c>
      <c r="R43" s="73">
        <f t="shared" ca="1" si="16"/>
        <v>50.379999999999995</v>
      </c>
      <c r="S43" s="64">
        <f t="shared" ca="1" si="31"/>
        <v>1000</v>
      </c>
      <c r="T43" s="60">
        <f t="shared" ca="1" si="18"/>
        <v>300</v>
      </c>
      <c r="U43" s="65">
        <f t="shared" ca="1" si="19"/>
        <v>250</v>
      </c>
      <c r="V43" s="60">
        <f t="shared" ca="1" si="20"/>
        <v>40</v>
      </c>
      <c r="W43" s="60">
        <f t="shared" ca="1" si="21"/>
        <v>10</v>
      </c>
      <c r="X43" s="60">
        <f t="shared" ca="1" si="22"/>
        <v>900</v>
      </c>
      <c r="Y43" s="60">
        <f t="shared" ca="1" si="23"/>
        <v>25</v>
      </c>
      <c r="Z43" s="60">
        <f t="shared" ca="1" si="24"/>
        <v>15</v>
      </c>
      <c r="AA43" s="60">
        <f t="shared" ca="1" si="25"/>
        <v>8</v>
      </c>
      <c r="AB43" s="60">
        <f t="shared" ca="1" si="26"/>
        <v>20</v>
      </c>
      <c r="AC43" s="60">
        <f t="shared" ca="1" si="27"/>
        <v>15</v>
      </c>
      <c r="AD43" s="60">
        <f t="shared" ca="1" si="28"/>
        <v>280</v>
      </c>
      <c r="AE43" s="200"/>
      <c r="AF43" s="200"/>
      <c r="AG43" s="60">
        <f t="shared" ca="1" si="29"/>
        <v>12</v>
      </c>
      <c r="AH43" s="65">
        <f t="shared" ca="1" si="33"/>
        <v>300</v>
      </c>
      <c r="AJ43" s="248" t="s">
        <v>84</v>
      </c>
      <c r="AK43" s="67" t="s">
        <v>226</v>
      </c>
      <c r="AL43" s="221">
        <v>57.084000000000003</v>
      </c>
    </row>
    <row r="44" spans="1:38" x14ac:dyDescent="0.15">
      <c r="A44" s="62" t="s">
        <v>342</v>
      </c>
      <c r="B44" s="59">
        <f t="shared" ca="1" si="6"/>
        <v>41933</v>
      </c>
      <c r="C44" s="72">
        <f t="shared" ca="1" si="7"/>
        <v>51.760000000000005</v>
      </c>
      <c r="D44" s="72">
        <f t="shared" ca="1" si="8"/>
        <v>47.156999999999996</v>
      </c>
      <c r="E44" s="72">
        <f t="shared" ca="1" si="9"/>
        <v>64.161000000000001</v>
      </c>
      <c r="F44" s="72">
        <f t="shared" ca="1" si="10"/>
        <v>52.259999999999991</v>
      </c>
      <c r="G44" s="72">
        <f t="shared" ca="1" si="11"/>
        <v>51.085000000000001</v>
      </c>
      <c r="H44" s="72">
        <f t="shared" ca="1" si="12"/>
        <v>52.488</v>
      </c>
      <c r="I44" s="72">
        <f t="shared" ca="1" si="13"/>
        <v>50.119</v>
      </c>
      <c r="J44" s="72">
        <f t="shared" ca="1" si="32"/>
        <v>50.628999999999998</v>
      </c>
      <c r="K44" s="72">
        <f t="shared" ca="1" si="0"/>
        <v>60.15</v>
      </c>
      <c r="L44" s="72">
        <f t="shared" ca="1" si="1"/>
        <v>51.102000000000004</v>
      </c>
      <c r="M44" s="72">
        <f t="shared" ca="1" si="2"/>
        <v>54.372</v>
      </c>
      <c r="N44" s="72">
        <f t="shared" ca="1" si="3"/>
        <v>49.297000000000004</v>
      </c>
      <c r="O44" s="199"/>
      <c r="P44" s="199"/>
      <c r="Q44" s="73">
        <f t="shared" ca="1" si="15"/>
        <v>54.064999999999998</v>
      </c>
      <c r="R44" s="73">
        <f t="shared" ca="1" si="16"/>
        <v>50.322000000000003</v>
      </c>
      <c r="S44" s="64">
        <f t="shared" ca="1" si="31"/>
        <v>1000</v>
      </c>
      <c r="T44" s="60">
        <f t="shared" ca="1" si="18"/>
        <v>300</v>
      </c>
      <c r="U44" s="65">
        <f t="shared" ca="1" si="19"/>
        <v>250</v>
      </c>
      <c r="V44" s="60">
        <f t="shared" ca="1" si="20"/>
        <v>45</v>
      </c>
      <c r="W44" s="60">
        <f t="shared" ca="1" si="21"/>
        <v>8</v>
      </c>
      <c r="X44" s="60">
        <f t="shared" ca="1" si="22"/>
        <v>900</v>
      </c>
      <c r="Y44" s="60">
        <f t="shared" ca="1" si="23"/>
        <v>22</v>
      </c>
      <c r="Z44" s="60">
        <f t="shared" ca="1" si="24"/>
        <v>10</v>
      </c>
      <c r="AA44" s="60">
        <f t="shared" ca="1" si="25"/>
        <v>6</v>
      </c>
      <c r="AB44" s="60">
        <f t="shared" ca="1" si="26"/>
        <v>8</v>
      </c>
      <c r="AC44" s="60">
        <f t="shared" ca="1" si="27"/>
        <v>12</v>
      </c>
      <c r="AD44" s="60">
        <f t="shared" ca="1" si="28"/>
        <v>250</v>
      </c>
      <c r="AE44" s="200"/>
      <c r="AF44" s="200"/>
      <c r="AG44" s="60">
        <f t="shared" ca="1" si="29"/>
        <v>10</v>
      </c>
      <c r="AH44" s="65">
        <f t="shared" ca="1" si="33"/>
        <v>200</v>
      </c>
      <c r="AJ44" s="250"/>
      <c r="AK44" s="222" t="s">
        <v>227</v>
      </c>
      <c r="AL44" s="223">
        <v>57.067</v>
      </c>
    </row>
    <row r="45" spans="1:38" x14ac:dyDescent="0.15">
      <c r="A45" s="62" t="s">
        <v>344</v>
      </c>
      <c r="B45" s="59">
        <f t="shared" ca="1" si="6"/>
        <v>41939</v>
      </c>
      <c r="C45" s="72">
        <f t="shared" ca="1" si="7"/>
        <v>53.007000000000005</v>
      </c>
      <c r="D45" s="72">
        <f t="shared" ca="1" si="8"/>
        <v>47.253</v>
      </c>
      <c r="E45" s="72">
        <f t="shared" ca="1" si="9"/>
        <v>64.326999999999998</v>
      </c>
      <c r="F45" s="72">
        <f t="shared" ca="1" si="10"/>
        <v>52.828999999999994</v>
      </c>
      <c r="G45" s="72">
        <f t="shared" ca="1" si="11"/>
        <v>51.350999999999999</v>
      </c>
      <c r="H45" s="72">
        <f t="shared" ca="1" si="12"/>
        <v>53.087999999999994</v>
      </c>
      <c r="I45" s="72">
        <f t="shared" ca="1" si="13"/>
        <v>50.338000000000001</v>
      </c>
      <c r="J45" s="72">
        <f t="shared" ca="1" si="32"/>
        <v>50.673000000000002</v>
      </c>
      <c r="K45" s="72">
        <f t="shared" ca="1" si="0"/>
        <v>60.408999999999999</v>
      </c>
      <c r="L45" s="72">
        <f t="shared" ca="1" si="1"/>
        <v>51.249000000000002</v>
      </c>
      <c r="M45" s="72">
        <f t="shared" ca="1" si="2"/>
        <v>55.085999999999999</v>
      </c>
      <c r="N45" s="72">
        <f t="shared" ca="1" si="3"/>
        <v>49.492000000000004</v>
      </c>
      <c r="O45" s="199"/>
      <c r="P45" s="199"/>
      <c r="Q45" s="73">
        <f t="shared" ca="1" si="15"/>
        <v>54.16</v>
      </c>
      <c r="R45" s="73">
        <f t="shared" ca="1" si="16"/>
        <v>50.703000000000003</v>
      </c>
      <c r="S45" s="64">
        <f t="shared" ca="1" si="31"/>
        <v>1000</v>
      </c>
      <c r="T45" s="60">
        <f t="shared" ca="1" si="18"/>
        <v>290</v>
      </c>
      <c r="U45" s="65">
        <f t="shared" ca="1" si="19"/>
        <v>130</v>
      </c>
      <c r="V45" s="60">
        <f t="shared" ca="1" si="20"/>
        <v>40</v>
      </c>
      <c r="W45" s="60">
        <f t="shared" ca="1" si="21"/>
        <v>8</v>
      </c>
      <c r="X45" s="60">
        <f t="shared" ca="1" si="22"/>
        <v>800</v>
      </c>
      <c r="Y45" s="60">
        <f t="shared" ca="1" si="23"/>
        <v>22</v>
      </c>
      <c r="Z45" s="60">
        <f t="shared" ca="1" si="24"/>
        <v>10</v>
      </c>
      <c r="AA45" s="60">
        <f t="shared" ca="1" si="25"/>
        <v>6</v>
      </c>
      <c r="AB45" s="60">
        <f t="shared" ca="1" si="26"/>
        <v>8</v>
      </c>
      <c r="AC45" s="60">
        <f t="shared" ca="1" si="27"/>
        <v>12</v>
      </c>
      <c r="AD45" s="60">
        <f t="shared" ca="1" si="28"/>
        <v>250</v>
      </c>
      <c r="AE45" s="200"/>
      <c r="AF45" s="200"/>
      <c r="AG45" s="60">
        <f t="shared" ca="1" si="29"/>
        <v>12</v>
      </c>
      <c r="AH45" s="65">
        <f t="shared" ca="1" si="33"/>
        <v>250</v>
      </c>
      <c r="AJ45" s="249"/>
      <c r="AK45" s="68" t="s">
        <v>228</v>
      </c>
      <c r="AL45" s="224">
        <v>57.075000000000003</v>
      </c>
    </row>
    <row r="46" spans="1:38" x14ac:dyDescent="0.15">
      <c r="A46" s="62" t="s">
        <v>347</v>
      </c>
      <c r="B46" s="59">
        <f t="shared" ca="1" si="6"/>
        <v>41947</v>
      </c>
      <c r="C46" s="72">
        <f t="shared" ca="1" si="7"/>
        <v>52.399000000000001</v>
      </c>
      <c r="D46" s="72">
        <f t="shared" ca="1" si="8"/>
        <v>47.161999999999999</v>
      </c>
      <c r="E46" s="72">
        <f t="shared" ca="1" si="9"/>
        <v>64.23</v>
      </c>
      <c r="F46" s="72">
        <f t="shared" ca="1" si="10"/>
        <v>52.544999999999995</v>
      </c>
      <c r="G46" s="72">
        <f t="shared" ca="1" si="11"/>
        <v>51.245999999999995</v>
      </c>
      <c r="H46" s="72">
        <f t="shared" ca="1" si="12"/>
        <v>52.997999999999998</v>
      </c>
      <c r="I46" s="72">
        <f t="shared" ca="1" si="13"/>
        <v>50.305</v>
      </c>
      <c r="J46" s="72">
        <f t="shared" ca="1" si="32"/>
        <v>50.692</v>
      </c>
      <c r="K46" s="72">
        <f t="shared" ca="1" si="0"/>
        <v>60.225000000000001</v>
      </c>
      <c r="L46" s="72">
        <f t="shared" ca="1" si="1"/>
        <v>51.222000000000001</v>
      </c>
      <c r="M46" s="72">
        <f t="shared" ca="1" si="2"/>
        <v>54.703000000000003</v>
      </c>
      <c r="N46" s="72">
        <f t="shared" ca="1" si="3"/>
        <v>49.419000000000004</v>
      </c>
      <c r="O46" s="199"/>
      <c r="P46" s="199"/>
      <c r="Q46" s="73">
        <f t="shared" ca="1" si="15"/>
        <v>54.078999999999994</v>
      </c>
      <c r="R46" s="73">
        <f t="shared" ca="1" si="16"/>
        <v>50.731000000000002</v>
      </c>
      <c r="S46" s="64">
        <f t="shared" ca="1" si="31"/>
        <v>1000</v>
      </c>
      <c r="T46" s="60">
        <f t="shared" ca="1" si="18"/>
        <v>300</v>
      </c>
      <c r="U46" s="65">
        <f t="shared" ca="1" si="19"/>
        <v>150</v>
      </c>
      <c r="V46" s="60">
        <f t="shared" ca="1" si="20"/>
        <v>40</v>
      </c>
      <c r="W46" s="60">
        <f t="shared" ca="1" si="21"/>
        <v>8</v>
      </c>
      <c r="X46" s="60">
        <f t="shared" ca="1" si="22"/>
        <v>800</v>
      </c>
      <c r="Y46" s="60">
        <f t="shared" ca="1" si="23"/>
        <v>22</v>
      </c>
      <c r="Z46" s="60">
        <f t="shared" ca="1" si="24"/>
        <v>10</v>
      </c>
      <c r="AA46" s="60">
        <f t="shared" ca="1" si="25"/>
        <v>6</v>
      </c>
      <c r="AB46" s="60">
        <f t="shared" ca="1" si="26"/>
        <v>8</v>
      </c>
      <c r="AC46" s="60">
        <f t="shared" ca="1" si="27"/>
        <v>12</v>
      </c>
      <c r="AD46" s="60">
        <f t="shared" ca="1" si="28"/>
        <v>220</v>
      </c>
      <c r="AE46" s="200"/>
      <c r="AF46" s="200"/>
      <c r="AG46" s="60">
        <f t="shared" ca="1" si="29"/>
        <v>12</v>
      </c>
      <c r="AH46" s="65">
        <f t="shared" ca="1" si="33"/>
        <v>230</v>
      </c>
      <c r="AJ46" s="248" t="s">
        <v>106</v>
      </c>
      <c r="AK46" s="67" t="s">
        <v>229</v>
      </c>
      <c r="AL46" s="239">
        <v>104.467</v>
      </c>
    </row>
    <row r="47" spans="1:38" x14ac:dyDescent="0.15">
      <c r="A47" s="62" t="s">
        <v>348</v>
      </c>
      <c r="B47" s="59">
        <f t="shared" ca="1" si="6"/>
        <v>41953</v>
      </c>
      <c r="C47" s="72">
        <f t="shared" ca="1" si="7"/>
        <v>52.497</v>
      </c>
      <c r="D47" s="72">
        <f t="shared" ca="1" si="8"/>
        <v>47.143000000000001</v>
      </c>
      <c r="E47" s="72">
        <f t="shared" ca="1" si="9"/>
        <v>64.209999999999994</v>
      </c>
      <c r="F47" s="72">
        <f t="shared" ca="1" si="10"/>
        <v>52.475999999999999</v>
      </c>
      <c r="G47" s="72">
        <f t="shared" ca="1" si="11"/>
        <v>51.203000000000003</v>
      </c>
      <c r="H47" s="72">
        <f t="shared" ca="1" si="12"/>
        <v>52.727999999999994</v>
      </c>
      <c r="I47" s="72">
        <f t="shared" ca="1" si="13"/>
        <v>50.231999999999999</v>
      </c>
      <c r="J47" s="72">
        <f t="shared" ca="1" si="32"/>
        <v>50.652999999999999</v>
      </c>
      <c r="K47" s="72">
        <f t="shared" ca="1" si="0"/>
        <v>60.125</v>
      </c>
      <c r="L47" s="72">
        <f t="shared" ca="1" si="1"/>
        <v>51.178000000000004</v>
      </c>
      <c r="M47" s="72">
        <f t="shared" ca="1" si="2"/>
        <v>54.599999999999994</v>
      </c>
      <c r="N47" s="72">
        <f t="shared" ca="1" si="3"/>
        <v>49.371000000000002</v>
      </c>
      <c r="O47" s="199"/>
      <c r="P47" s="199"/>
      <c r="Q47" s="73">
        <f t="shared" ca="1" si="15"/>
        <v>54.076999999999998</v>
      </c>
      <c r="R47" s="73">
        <f t="shared" ca="1" si="16"/>
        <v>50.564999999999998</v>
      </c>
      <c r="S47" s="64">
        <f t="shared" ca="1" si="31"/>
        <v>1000</v>
      </c>
      <c r="T47" s="60">
        <f t="shared" ca="1" si="18"/>
        <v>250</v>
      </c>
      <c r="U47" s="65">
        <f t="shared" ca="1" si="19"/>
        <v>150</v>
      </c>
      <c r="V47" s="60">
        <f t="shared" ca="1" si="20"/>
        <v>40</v>
      </c>
      <c r="W47" s="60">
        <f t="shared" ca="1" si="21"/>
        <v>8</v>
      </c>
      <c r="X47" s="60">
        <f t="shared" ca="1" si="22"/>
        <v>800</v>
      </c>
      <c r="Y47" s="60">
        <f t="shared" ca="1" si="23"/>
        <v>22</v>
      </c>
      <c r="Z47" s="60">
        <f t="shared" ca="1" si="24"/>
        <v>15</v>
      </c>
      <c r="AA47" s="60">
        <f t="shared" ca="1" si="25"/>
        <v>8</v>
      </c>
      <c r="AB47" s="60">
        <f t="shared" ca="1" si="26"/>
        <v>10</v>
      </c>
      <c r="AC47" s="60">
        <f t="shared" ca="1" si="27"/>
        <v>15</v>
      </c>
      <c r="AD47" s="60">
        <f t="shared" ca="1" si="28"/>
        <v>250</v>
      </c>
      <c r="AE47" s="200"/>
      <c r="AF47" s="200"/>
      <c r="AG47" s="60">
        <f t="shared" ca="1" si="29"/>
        <v>12</v>
      </c>
      <c r="AH47" s="65">
        <f t="shared" ca="1" si="33"/>
        <v>250</v>
      </c>
      <c r="AJ47" s="250"/>
      <c r="AK47" s="222" t="s">
        <v>230</v>
      </c>
      <c r="AL47" s="240">
        <v>104.428</v>
      </c>
    </row>
    <row r="48" spans="1:38" x14ac:dyDescent="0.15">
      <c r="A48" s="62" t="s">
        <v>350</v>
      </c>
      <c r="B48" s="59">
        <f t="shared" ca="1" si="6"/>
        <v>41961</v>
      </c>
      <c r="C48" s="72">
        <f t="shared" ca="1" si="7"/>
        <v>52.608000000000004</v>
      </c>
      <c r="D48" s="72">
        <f t="shared" ca="1" si="8"/>
        <v>47.040999999999997</v>
      </c>
      <c r="E48" s="72">
        <f t="shared" ca="1" si="9"/>
        <v>64.491</v>
      </c>
      <c r="F48" s="72">
        <f t="shared" ca="1" si="10"/>
        <v>52.322999999999993</v>
      </c>
      <c r="G48" s="72">
        <f t="shared" ca="1" si="11"/>
        <v>50.995999999999995</v>
      </c>
      <c r="H48" s="72">
        <f t="shared" ca="1" si="12"/>
        <v>52.694999999999993</v>
      </c>
      <c r="I48" s="72">
        <f t="shared" ca="1" si="13"/>
        <v>50.228999999999999</v>
      </c>
      <c r="J48" s="72">
        <f t="shared" ca="1" si="32"/>
        <v>50.494</v>
      </c>
      <c r="K48" s="72">
        <f t="shared" ca="1" si="0"/>
        <v>60.213999999999999</v>
      </c>
      <c r="L48" s="72">
        <f t="shared" ca="1" si="1"/>
        <v>51.159000000000006</v>
      </c>
      <c r="M48" s="72">
        <f t="shared" ca="1" si="2"/>
        <v>54.427</v>
      </c>
      <c r="N48" s="72">
        <f t="shared" ca="1" si="3"/>
        <v>49.32</v>
      </c>
      <c r="O48" s="199"/>
      <c r="P48" s="199"/>
      <c r="Q48" s="73">
        <f t="shared" ca="1" si="15"/>
        <v>54.007999999999996</v>
      </c>
      <c r="R48" s="73">
        <f t="shared" ca="1" si="16"/>
        <v>50.289000000000001</v>
      </c>
      <c r="S48" s="64">
        <f t="shared" ca="1" si="31"/>
        <v>1100</v>
      </c>
      <c r="T48" s="60">
        <f t="shared" ca="1" si="18"/>
        <v>250</v>
      </c>
      <c r="U48" s="65">
        <f t="shared" ca="1" si="19"/>
        <v>180</v>
      </c>
      <c r="V48" s="60">
        <f t="shared" ca="1" si="20"/>
        <v>50</v>
      </c>
      <c r="W48" s="60">
        <f t="shared" ca="1" si="21"/>
        <v>8</v>
      </c>
      <c r="X48" s="60">
        <f t="shared" ca="1" si="22"/>
        <v>800</v>
      </c>
      <c r="Y48" s="60">
        <f t="shared" ca="1" si="23"/>
        <v>25</v>
      </c>
      <c r="Z48" s="60">
        <f t="shared" ca="1" si="24"/>
        <v>12</v>
      </c>
      <c r="AA48" s="60">
        <f t="shared" ca="1" si="25"/>
        <v>8</v>
      </c>
      <c r="AB48" s="60">
        <f t="shared" ca="1" si="26"/>
        <v>10</v>
      </c>
      <c r="AC48" s="60">
        <f t="shared" ca="1" si="27"/>
        <v>15</v>
      </c>
      <c r="AD48" s="60">
        <f t="shared" ca="1" si="28"/>
        <v>250</v>
      </c>
      <c r="AE48" s="200"/>
      <c r="AF48" s="200"/>
      <c r="AG48" s="60">
        <f t="shared" ca="1" si="29"/>
        <v>12</v>
      </c>
      <c r="AH48" s="65">
        <f t="shared" ca="1" si="33"/>
        <v>300</v>
      </c>
      <c r="AJ48" s="250"/>
      <c r="AK48" s="222" t="s">
        <v>231</v>
      </c>
      <c r="AL48" s="240">
        <v>104.476</v>
      </c>
    </row>
    <row r="49" spans="1:38" x14ac:dyDescent="0.15">
      <c r="A49" s="62" t="s">
        <v>358</v>
      </c>
      <c r="B49" s="59">
        <f t="shared" ca="1" si="6"/>
        <v>41968</v>
      </c>
      <c r="C49" s="72">
        <f t="shared" ca="1" si="7"/>
        <v>52.759</v>
      </c>
      <c r="D49" s="72">
        <f t="shared" ca="1" si="8"/>
        <v>47.021000000000001</v>
      </c>
      <c r="E49" s="72">
        <f t="shared" ca="1" si="9"/>
        <v>64.402000000000001</v>
      </c>
      <c r="F49" s="72">
        <f t="shared" ca="1" si="10"/>
        <v>52.054999999999993</v>
      </c>
      <c r="G49" s="72">
        <f t="shared" ca="1" si="11"/>
        <v>50.841000000000001</v>
      </c>
      <c r="H49" s="72">
        <f t="shared" ca="1" si="12"/>
        <v>52.463999999999999</v>
      </c>
      <c r="I49" s="72">
        <f t="shared" ca="1" si="13"/>
        <v>49.982999999999997</v>
      </c>
      <c r="J49" s="72">
        <f t="shared" ca="1" si="32"/>
        <v>50.475999999999999</v>
      </c>
      <c r="K49" s="72">
        <f t="shared" ca="1" si="0"/>
        <v>59.910000000000004</v>
      </c>
      <c r="L49" s="72">
        <f t="shared" ca="1" si="1"/>
        <v>50.944000000000003</v>
      </c>
      <c r="M49" s="72">
        <f t="shared" ca="1" si="2"/>
        <v>54.088999999999999</v>
      </c>
      <c r="N49" s="72">
        <f t="shared" ca="1" si="3"/>
        <v>49.038000000000004</v>
      </c>
      <c r="O49" s="199"/>
      <c r="P49" s="199"/>
      <c r="Q49" s="73">
        <f t="shared" ca="1" si="15"/>
        <v>53.977999999999994</v>
      </c>
      <c r="R49" s="73">
        <f t="shared" ca="1" si="16"/>
        <v>50.289000000000001</v>
      </c>
      <c r="S49" s="64">
        <f t="shared" ca="1" si="31"/>
        <v>1100</v>
      </c>
      <c r="T49" s="60">
        <f t="shared" ca="1" si="18"/>
        <v>250</v>
      </c>
      <c r="U49" s="65">
        <f t="shared" ca="1" si="19"/>
        <v>400</v>
      </c>
      <c r="V49" s="60">
        <f t="shared" ca="1" si="20"/>
        <v>60</v>
      </c>
      <c r="W49" s="60">
        <f t="shared" ca="1" si="21"/>
        <v>8</v>
      </c>
      <c r="X49" s="60">
        <f t="shared" ca="1" si="22"/>
        <v>800</v>
      </c>
      <c r="Y49" s="60">
        <f t="shared" ca="1" si="23"/>
        <v>20</v>
      </c>
      <c r="Z49" s="60">
        <f t="shared" ca="1" si="24"/>
        <v>20</v>
      </c>
      <c r="AA49" s="60">
        <f t="shared" ca="1" si="25"/>
        <v>8</v>
      </c>
      <c r="AB49" s="60">
        <f t="shared" ca="1" si="26"/>
        <v>15</v>
      </c>
      <c r="AC49" s="60">
        <f t="shared" ca="1" si="27"/>
        <v>20</v>
      </c>
      <c r="AD49" s="60">
        <f t="shared" ca="1" si="28"/>
        <v>220</v>
      </c>
      <c r="AE49" s="200"/>
      <c r="AF49" s="200"/>
      <c r="AG49" s="60">
        <f t="shared" ca="1" si="29"/>
        <v>12</v>
      </c>
      <c r="AH49" s="65">
        <f t="shared" ca="1" si="33"/>
        <v>300</v>
      </c>
      <c r="AJ49" s="250"/>
      <c r="AK49" s="222" t="s">
        <v>232</v>
      </c>
      <c r="AL49" s="240">
        <v>104.503</v>
      </c>
    </row>
    <row r="50" spans="1:38" x14ac:dyDescent="0.15">
      <c r="A50" s="62" t="s">
        <v>359</v>
      </c>
      <c r="B50" s="59">
        <f t="shared" ca="1" si="6"/>
        <v>41974</v>
      </c>
      <c r="C50" s="72">
        <f t="shared" ca="1" si="7"/>
        <v>51.570000000000007</v>
      </c>
      <c r="D50" s="72">
        <f t="shared" ca="1" si="8"/>
        <v>47.085999999999999</v>
      </c>
      <c r="E50" s="72">
        <f t="shared" ca="1" si="9"/>
        <v>64.198000000000008</v>
      </c>
      <c r="F50" s="72">
        <f t="shared" ca="1" si="10"/>
        <v>52.101999999999997</v>
      </c>
      <c r="G50" s="72">
        <f t="shared" ca="1" si="11"/>
        <v>51.028999999999996</v>
      </c>
      <c r="H50" s="72">
        <f t="shared" ca="1" si="12"/>
        <v>52.239999999999995</v>
      </c>
      <c r="I50" s="72">
        <f t="shared" ca="1" si="13"/>
        <v>49.988</v>
      </c>
      <c r="J50" s="72">
        <f t="shared" ca="1" si="32"/>
        <v>50.545999999999999</v>
      </c>
      <c r="K50" s="72">
        <f t="shared" ca="1" si="0"/>
        <v>60.027000000000001</v>
      </c>
      <c r="L50" s="72">
        <f t="shared" ca="1" si="1"/>
        <v>51.019000000000005</v>
      </c>
      <c r="M50" s="72">
        <f t="shared" ca="1" si="2"/>
        <v>54.103999999999999</v>
      </c>
      <c r="N50" s="72">
        <f t="shared" ca="1" si="3"/>
        <v>49.160000000000004</v>
      </c>
      <c r="O50" s="197">
        <f t="shared" ref="O50" ca="1" si="34">$AL$51-INDIRECT(A50&amp;"!G37")</f>
        <v>66.52000000000001</v>
      </c>
      <c r="P50" s="199"/>
      <c r="Q50" s="73">
        <f t="shared" ca="1" si="15"/>
        <v>54.114999999999995</v>
      </c>
      <c r="R50" s="73">
        <f t="shared" ca="1" si="16"/>
        <v>49.831000000000003</v>
      </c>
      <c r="S50" s="64">
        <f t="shared" ca="1" si="31"/>
        <v>1000</v>
      </c>
      <c r="T50" s="60">
        <f t="shared" ca="1" si="18"/>
        <v>280</v>
      </c>
      <c r="U50" s="65">
        <f t="shared" ca="1" si="19"/>
        <v>320</v>
      </c>
      <c r="V50" s="60">
        <f t="shared" ca="1" si="20"/>
        <v>60</v>
      </c>
      <c r="W50" s="60">
        <f t="shared" ca="1" si="21"/>
        <v>8</v>
      </c>
      <c r="X50" s="60">
        <f t="shared" ca="1" si="22"/>
        <v>820</v>
      </c>
      <c r="Y50" s="60">
        <f t="shared" ca="1" si="23"/>
        <v>20</v>
      </c>
      <c r="Z50" s="60">
        <f t="shared" ca="1" si="24"/>
        <v>12</v>
      </c>
      <c r="AA50" s="60">
        <f t="shared" ca="1" si="25"/>
        <v>10</v>
      </c>
      <c r="AB50" s="60">
        <f t="shared" ca="1" si="26"/>
        <v>8</v>
      </c>
      <c r="AC50" s="60">
        <f t="shared" ca="1" si="27"/>
        <v>15</v>
      </c>
      <c r="AD50" s="60">
        <f t="shared" ca="1" si="28"/>
        <v>250</v>
      </c>
      <c r="AE50" s="200"/>
      <c r="AF50" s="200"/>
      <c r="AG50" s="60">
        <f t="shared" ca="1" si="29"/>
        <v>15</v>
      </c>
      <c r="AH50" s="65">
        <f t="shared" ca="1" si="33"/>
        <v>250</v>
      </c>
      <c r="AJ50" s="250"/>
      <c r="AK50" s="222" t="s">
        <v>233</v>
      </c>
      <c r="AL50" s="240">
        <v>104.479</v>
      </c>
    </row>
    <row r="51" spans="1:38" x14ac:dyDescent="0.15">
      <c r="A51" s="62" t="s">
        <v>361</v>
      </c>
      <c r="B51" s="59">
        <f t="shared" ca="1" si="6"/>
        <v>41982</v>
      </c>
      <c r="C51" s="72">
        <f t="shared" ca="1" si="7"/>
        <v>51.121000000000002</v>
      </c>
      <c r="D51" s="72">
        <f t="shared" ca="1" si="8"/>
        <v>46.994999999999997</v>
      </c>
      <c r="E51" s="72">
        <f t="shared" ca="1" si="9"/>
        <v>63.959999999999994</v>
      </c>
      <c r="F51" s="72">
        <f t="shared" ca="1" si="10"/>
        <v>51.931999999999995</v>
      </c>
      <c r="G51" s="72">
        <f t="shared" ca="1" si="11"/>
        <v>50.914000000000001</v>
      </c>
      <c r="H51" s="72">
        <f t="shared" ca="1" si="12"/>
        <v>52.123999999999995</v>
      </c>
      <c r="I51" s="72">
        <f t="shared" ca="1" si="13"/>
        <v>49.920999999999999</v>
      </c>
      <c r="J51" s="72">
        <f t="shared" ca="1" si="32"/>
        <v>50.491</v>
      </c>
      <c r="K51" s="72">
        <f t="shared" ca="1" si="0"/>
        <v>59.884999999999998</v>
      </c>
      <c r="L51" s="72">
        <f t="shared" ca="1" si="1"/>
        <v>50.986000000000004</v>
      </c>
      <c r="M51" s="72">
        <f t="shared" ca="1" si="2"/>
        <v>53.930999999999997</v>
      </c>
      <c r="N51" s="72">
        <f t="shared" ca="1" si="3"/>
        <v>49.078000000000003</v>
      </c>
      <c r="O51" s="199"/>
      <c r="P51" s="199"/>
      <c r="Q51" s="73">
        <f t="shared" ca="1" si="15"/>
        <v>53.994999999999997</v>
      </c>
      <c r="R51" s="73">
        <f t="shared" ca="1" si="16"/>
        <v>49.971000000000004</v>
      </c>
      <c r="S51" s="64">
        <f t="shared" ca="1" si="31"/>
        <v>1100</v>
      </c>
      <c r="T51" s="60">
        <f t="shared" ca="1" si="18"/>
        <v>280</v>
      </c>
      <c r="U51" s="65">
        <f t="shared" ca="1" si="19"/>
        <v>250</v>
      </c>
      <c r="V51" s="60">
        <f t="shared" ca="1" si="20"/>
        <v>65</v>
      </c>
      <c r="W51" s="60">
        <f t="shared" ca="1" si="21"/>
        <v>10</v>
      </c>
      <c r="X51" s="60">
        <f t="shared" ca="1" si="22"/>
        <v>800</v>
      </c>
      <c r="Y51" s="60">
        <f t="shared" ca="1" si="23"/>
        <v>20</v>
      </c>
      <c r="Z51" s="60">
        <f t="shared" ca="1" si="24"/>
        <v>12</v>
      </c>
      <c r="AA51" s="60">
        <f t="shared" ca="1" si="25"/>
        <v>6</v>
      </c>
      <c r="AB51" s="60">
        <f t="shared" ca="1" si="26"/>
        <v>8</v>
      </c>
      <c r="AC51" s="60">
        <f t="shared" ca="1" si="27"/>
        <v>15</v>
      </c>
      <c r="AD51" s="60">
        <f t="shared" ca="1" si="28"/>
        <v>230</v>
      </c>
      <c r="AE51" s="200"/>
      <c r="AF51" s="200"/>
      <c r="AG51" s="60">
        <f t="shared" ca="1" si="29"/>
        <v>12</v>
      </c>
      <c r="AH51" s="65">
        <f t="shared" ca="1" si="33"/>
        <v>300</v>
      </c>
      <c r="AJ51" s="250"/>
      <c r="AK51" s="222" t="s">
        <v>234</v>
      </c>
      <c r="AL51" s="240">
        <v>104.381</v>
      </c>
    </row>
    <row r="52" spans="1:38" x14ac:dyDescent="0.15">
      <c r="A52" s="62" t="s">
        <v>362</v>
      </c>
      <c r="B52" s="59">
        <f t="shared" ca="1" si="6"/>
        <v>41988</v>
      </c>
      <c r="C52" s="72">
        <f t="shared" ca="1" si="7"/>
        <v>51.225000000000001</v>
      </c>
      <c r="D52" s="72">
        <f t="shared" ca="1" si="8"/>
        <v>47.057999999999993</v>
      </c>
      <c r="E52" s="72">
        <f t="shared" ca="1" si="9"/>
        <v>63.942999999999998</v>
      </c>
      <c r="F52" s="72">
        <f t="shared" ca="1" si="10"/>
        <v>51.988999999999997</v>
      </c>
      <c r="G52" s="72">
        <f t="shared" ca="1" si="11"/>
        <v>50.915999999999997</v>
      </c>
      <c r="H52" s="72">
        <f t="shared" ca="1" si="12"/>
        <v>52.373999999999995</v>
      </c>
      <c r="I52" s="72">
        <f t="shared" ca="1" si="13"/>
        <v>50.126999999999995</v>
      </c>
      <c r="J52" s="72">
        <f t="shared" ca="1" si="32"/>
        <v>50.555999999999997</v>
      </c>
      <c r="K52" s="72">
        <f t="shared" ca="1" si="0"/>
        <v>59.936</v>
      </c>
      <c r="L52" s="72">
        <f t="shared" ca="1" si="1"/>
        <v>50.989000000000004</v>
      </c>
      <c r="M52" s="72">
        <f t="shared" ca="1" si="2"/>
        <v>54.03</v>
      </c>
      <c r="N52" s="72">
        <f t="shared" ca="1" si="3"/>
        <v>49.283000000000001</v>
      </c>
      <c r="O52" s="199"/>
      <c r="P52" s="199"/>
      <c r="Q52" s="73">
        <f t="shared" ca="1" si="15"/>
        <v>54.01</v>
      </c>
      <c r="R52" s="73">
        <f t="shared" ca="1" si="16"/>
        <v>50.493000000000002</v>
      </c>
      <c r="S52" s="64">
        <f t="shared" ca="1" si="31"/>
        <v>1100</v>
      </c>
      <c r="T52" s="60">
        <f t="shared" ca="1" si="18"/>
        <v>300</v>
      </c>
      <c r="U52" s="65">
        <f t="shared" ca="1" si="19"/>
        <v>300</v>
      </c>
      <c r="V52" s="60">
        <f t="shared" ca="1" si="20"/>
        <v>75</v>
      </c>
      <c r="W52" s="60">
        <f t="shared" ca="1" si="21"/>
        <v>10</v>
      </c>
      <c r="X52" s="60">
        <f t="shared" ca="1" si="22"/>
        <v>800</v>
      </c>
      <c r="Y52" s="60">
        <f t="shared" ca="1" si="23"/>
        <v>20</v>
      </c>
      <c r="Z52" s="60">
        <f t="shared" ca="1" si="24"/>
        <v>12</v>
      </c>
      <c r="AA52" s="60">
        <f t="shared" ca="1" si="25"/>
        <v>8</v>
      </c>
      <c r="AB52" s="60">
        <f t="shared" ca="1" si="26"/>
        <v>8</v>
      </c>
      <c r="AC52" s="60">
        <f t="shared" ca="1" si="27"/>
        <v>15</v>
      </c>
      <c r="AD52" s="60">
        <f t="shared" ca="1" si="28"/>
        <v>220</v>
      </c>
      <c r="AE52" s="200"/>
      <c r="AF52" s="200"/>
      <c r="AG52" s="60">
        <f t="shared" ca="1" si="29"/>
        <v>12</v>
      </c>
      <c r="AH52" s="65">
        <f t="shared" ca="1" si="33"/>
        <v>300</v>
      </c>
      <c r="AJ52" s="249"/>
      <c r="AK52" s="68" t="s">
        <v>235</v>
      </c>
      <c r="AL52" s="241">
        <v>104.44199999999999</v>
      </c>
    </row>
    <row r="53" spans="1:38" x14ac:dyDescent="0.15">
      <c r="A53" s="66" t="s">
        <v>367</v>
      </c>
      <c r="B53" s="59">
        <f ca="1">INDIRECT(A53&amp;"!A8")</f>
        <v>41995</v>
      </c>
      <c r="C53" s="72">
        <f ca="1">$AL$6-INDIRECT(A53&amp;"!E9")</f>
        <v>52.856000000000002</v>
      </c>
      <c r="D53" s="72">
        <f ca="1">$AL$10-INDIRECT(A53&amp;"!K9")</f>
        <v>47.347999999999999</v>
      </c>
      <c r="E53" s="72">
        <f ca="1">$AL$13-INDIRECT(A53&amp;"!P9")</f>
        <v>65.055000000000007</v>
      </c>
      <c r="F53" s="72">
        <f ca="1">$AL$18-INDIRECT(A53&amp;"!F16")</f>
        <v>52.777000000000001</v>
      </c>
      <c r="G53" s="72">
        <f ca="1">$AL$22-INDIRECT(A53&amp;"!L16")</f>
        <v>51.388000000000005</v>
      </c>
      <c r="H53" s="72">
        <f ca="1">$AL$24-INDIRECT(A53&amp;"!O16")</f>
        <v>53.569999999999993</v>
      </c>
      <c r="I53" s="72">
        <f ca="1">$AL$26-INDIRECT(A53&amp;"!C23")</f>
        <v>50.67</v>
      </c>
      <c r="J53" s="72">
        <f ca="1">$AL$29-INDIRECT(A53&amp;"!H23")</f>
        <v>50.798000000000002</v>
      </c>
      <c r="K53" s="72">
        <f ca="1">$AL$34-INDIRECT(A53&amp;"!O23")</f>
        <v>60.303000000000004</v>
      </c>
      <c r="L53" s="72">
        <f ca="1">$AL$38-INDIRECT(A53&amp;"!E30")</f>
        <v>51.312000000000005</v>
      </c>
      <c r="M53" s="72">
        <f ca="1">$AL$42-INDIRECT(A53&amp;"!J30")</f>
        <v>54.995999999999995</v>
      </c>
      <c r="N53" s="72">
        <f ca="1">$AL$45-INDIRECT(A53&amp;"!O30")</f>
        <v>49.767000000000003</v>
      </c>
      <c r="O53" s="199"/>
      <c r="P53" s="199"/>
      <c r="Q53" s="73">
        <f ca="1">$AL$61-INDIRECT(A53&amp;"!L44")</f>
        <v>54.186999999999998</v>
      </c>
      <c r="R53" s="73">
        <f ca="1">$AL$63-INDIRECT(A53&amp;"!C51")</f>
        <v>51.768000000000001</v>
      </c>
      <c r="S53" s="64">
        <f ca="1">INDIRECT(A53&amp;"!F11")</f>
        <v>1000</v>
      </c>
      <c r="T53" s="60">
        <f ca="1">INDIRECT(A53&amp;"!M11")</f>
        <v>250</v>
      </c>
      <c r="U53" s="65">
        <f ca="1">INDIRECT(A53&amp;"!Q11")</f>
        <v>220</v>
      </c>
      <c r="V53" s="60">
        <f ca="1">INDIRECT(A53&amp;"!H18")</f>
        <v>70</v>
      </c>
      <c r="W53" s="60">
        <f ca="1">INDIRECT(A53&amp;"!N18")</f>
        <v>10</v>
      </c>
      <c r="X53" s="60">
        <f ca="1">INDIRECT(A53&amp;"!P18")</f>
        <v>800</v>
      </c>
      <c r="Y53" s="60">
        <f ca="1">INDIRECT(A53&amp;"!E25")</f>
        <v>20</v>
      </c>
      <c r="Z53" s="60">
        <f ca="1">INDIRECT(A53&amp;"!J25")</f>
        <v>12</v>
      </c>
      <c r="AA53" s="60">
        <f ca="1">INDIRECT(A53&amp;"!Q25")</f>
        <v>10</v>
      </c>
      <c r="AB53" s="60">
        <f ca="1">INDIRECT(A53&amp;"!F32")</f>
        <v>8</v>
      </c>
      <c r="AC53" s="60">
        <f ca="1">INDIRECT(A53&amp;"!L32")</f>
        <v>20</v>
      </c>
      <c r="AD53" s="60">
        <f ca="1">INDIRECT(A53&amp;"!Q32")</f>
        <v>220</v>
      </c>
      <c r="AE53" s="200"/>
      <c r="AF53" s="200"/>
      <c r="AG53" s="60">
        <f ca="1">INDIRECT(A53&amp;"!N46")</f>
        <v>15</v>
      </c>
      <c r="AH53" s="65">
        <f ca="1">INDIRECT(A53&amp;"!D53")</f>
        <v>280</v>
      </c>
      <c r="AJ53" s="248" t="s">
        <v>121</v>
      </c>
      <c r="AK53" s="67" t="s">
        <v>236</v>
      </c>
      <c r="AL53" s="239">
        <v>103.765</v>
      </c>
    </row>
    <row r="54" spans="1:38" x14ac:dyDescent="0.15">
      <c r="A54" s="66" t="s">
        <v>370</v>
      </c>
      <c r="B54" s="59">
        <f t="shared" ref="B54" ca="1" si="35">INDIRECT(A54&amp;"!A8")</f>
        <v>42002</v>
      </c>
      <c r="C54" s="72">
        <f t="shared" ref="C54" ca="1" si="36">$AL$6-INDIRECT(A54&amp;"!E9")</f>
        <v>53.091999999999999</v>
      </c>
      <c r="D54" s="72">
        <f t="shared" ref="D54" ca="1" si="37">$AL$10-INDIRECT(A54&amp;"!K9")</f>
        <v>47.336999999999996</v>
      </c>
      <c r="E54" s="72">
        <f t="shared" ref="E54" ca="1" si="38">$AL$13-INDIRECT(A54&amp;"!P9")</f>
        <v>65.167000000000002</v>
      </c>
      <c r="F54" s="72">
        <f t="shared" ref="F54" ca="1" si="39">$AL$18-INDIRECT(A54&amp;"!F16")</f>
        <v>52.600999999999999</v>
      </c>
      <c r="G54" s="72">
        <f t="shared" ref="G54" ca="1" si="40">$AL$22-INDIRECT(A54&amp;"!L16")</f>
        <v>51.331000000000003</v>
      </c>
      <c r="H54" s="72">
        <f t="shared" ref="H54" ca="1" si="41">$AL$24-INDIRECT(A54&amp;"!O16")</f>
        <v>53.463999999999999</v>
      </c>
      <c r="I54" s="72">
        <f t="shared" ref="I54" ca="1" si="42">$AL$26-INDIRECT(A54&amp;"!C23")</f>
        <v>50.664999999999999</v>
      </c>
      <c r="J54" s="72">
        <f t="shared" ref="J54" ca="1" si="43">$AL$29-INDIRECT(A54&amp;"!H23")</f>
        <v>50.89</v>
      </c>
      <c r="K54" s="72">
        <f ca="1">$AL$34-INDIRECT(A54&amp;"!O23")</f>
        <v>60.417999999999999</v>
      </c>
      <c r="L54" s="72">
        <f ca="1">$AL$38-INDIRECT(A54&amp;"!E30")</f>
        <v>51.400000000000006</v>
      </c>
      <c r="M54" s="72">
        <f ca="1">$AL$42-INDIRECT(A54&amp;"!J30")</f>
        <v>55.099999999999994</v>
      </c>
      <c r="N54" s="72">
        <f ca="1">$AL$45-INDIRECT(A54&amp;"!O30")</f>
        <v>49.752000000000002</v>
      </c>
      <c r="O54" s="197">
        <f ca="1">$AL$51-INDIRECT(A54&amp;"!G37")</f>
        <v>66.58</v>
      </c>
      <c r="P54" s="199"/>
      <c r="Q54" s="73">
        <f t="shared" ref="Q54" ca="1" si="44">$AL$61-INDIRECT(A54&amp;"!L44")</f>
        <v>54.214999999999996</v>
      </c>
      <c r="R54" s="73">
        <f t="shared" ref="R54" ca="1" si="45">$AL$63-INDIRECT(A54&amp;"!C51")</f>
        <v>51.765000000000001</v>
      </c>
      <c r="S54" s="64">
        <f t="shared" ref="S54" ca="1" si="46">INDIRECT(A54&amp;"!F11")</f>
        <v>1000</v>
      </c>
      <c r="T54" s="60">
        <f t="shared" ref="T54" ca="1" si="47">INDIRECT(A54&amp;"!M11")</f>
        <v>250</v>
      </c>
      <c r="U54" s="65">
        <f t="shared" ref="U54" ca="1" si="48">INDIRECT(A54&amp;"!Q11")</f>
        <v>250</v>
      </c>
      <c r="V54" s="60">
        <f t="shared" ref="V54" ca="1" si="49">INDIRECT(A54&amp;"!H18")</f>
        <v>45</v>
      </c>
      <c r="W54" s="60">
        <f t="shared" ref="W54" ca="1" si="50">INDIRECT(A54&amp;"!N18")</f>
        <v>10</v>
      </c>
      <c r="X54" s="60">
        <f t="shared" ref="X54" ca="1" si="51">INDIRECT(A54&amp;"!P18")</f>
        <v>800</v>
      </c>
      <c r="Y54" s="60">
        <f t="shared" ref="Y54" ca="1" si="52">INDIRECT(A54&amp;"!E25")</f>
        <v>18</v>
      </c>
      <c r="Z54" s="60">
        <f t="shared" ref="Z54" ca="1" si="53">INDIRECT(A54&amp;"!J25")</f>
        <v>15</v>
      </c>
      <c r="AA54" s="60">
        <f t="shared" ref="AA54" ca="1" si="54">INDIRECT(A54&amp;"!Q25")</f>
        <v>10</v>
      </c>
      <c r="AB54" s="60">
        <f t="shared" ref="AB54" ca="1" si="55">INDIRECT(A54&amp;"!F32")</f>
        <v>10</v>
      </c>
      <c r="AC54" s="60">
        <f t="shared" ref="AC54" ca="1" si="56">INDIRECT(A54&amp;"!L32")</f>
        <v>15</v>
      </c>
      <c r="AD54" s="60">
        <f t="shared" ref="AD54" ca="1" si="57">INDIRECT(A54&amp;"!Q32")</f>
        <v>200</v>
      </c>
      <c r="AE54" s="76">
        <f t="shared" ref="AE54" ca="1" si="58">INDIRECT(A54&amp;"!I39")</f>
        <v>1400</v>
      </c>
      <c r="AF54" s="200"/>
      <c r="AG54" s="60">
        <f t="shared" ref="AG54" ca="1" si="59">INDIRECT(A54&amp;"!N46")</f>
        <v>15</v>
      </c>
      <c r="AH54" s="65">
        <f t="shared" ref="AH54" ca="1" si="60">INDIRECT(A54&amp;"!D53")</f>
        <v>250</v>
      </c>
      <c r="AJ54" s="250"/>
      <c r="AK54" s="67" t="s">
        <v>236</v>
      </c>
      <c r="AL54" s="242">
        <v>103.82</v>
      </c>
    </row>
    <row r="55" spans="1:38" x14ac:dyDescent="0.15">
      <c r="AJ55" s="250"/>
      <c r="AK55" s="222" t="s">
        <v>237</v>
      </c>
      <c r="AL55" s="242">
        <v>103.845</v>
      </c>
    </row>
    <row r="56" spans="1:38" x14ac:dyDescent="0.15">
      <c r="A56" s="199"/>
      <c r="B56" t="s">
        <v>391</v>
      </c>
      <c r="S56" s="65"/>
      <c r="T56" t="s">
        <v>248</v>
      </c>
      <c r="AJ56" s="250"/>
      <c r="AK56" s="222" t="s">
        <v>238</v>
      </c>
      <c r="AL56" s="242">
        <v>103.86199999999999</v>
      </c>
    </row>
    <row r="57" spans="1:38" x14ac:dyDescent="0.15">
      <c r="AJ57" s="250"/>
      <c r="AK57" s="222" t="s">
        <v>239</v>
      </c>
      <c r="AL57" s="242">
        <v>103.848</v>
      </c>
    </row>
    <row r="58" spans="1:38" x14ac:dyDescent="0.15">
      <c r="A58" t="s">
        <v>384</v>
      </c>
      <c r="AJ58" s="249"/>
      <c r="AK58" s="68" t="s">
        <v>240</v>
      </c>
      <c r="AL58" s="243">
        <v>103.831</v>
      </c>
    </row>
    <row r="59" spans="1:38" x14ac:dyDescent="0.15">
      <c r="A59" t="s">
        <v>374</v>
      </c>
      <c r="AJ59" s="248" t="s">
        <v>122</v>
      </c>
      <c r="AK59" s="67" t="s">
        <v>241</v>
      </c>
      <c r="AL59" s="230">
        <v>75.186999999999998</v>
      </c>
    </row>
    <row r="60" spans="1:38" x14ac:dyDescent="0.15">
      <c r="A60" t="s">
        <v>375</v>
      </c>
      <c r="AJ60" s="250"/>
      <c r="AK60" s="222" t="s">
        <v>242</v>
      </c>
      <c r="AL60" s="228">
        <v>74.646000000000001</v>
      </c>
    </row>
    <row r="61" spans="1:38" x14ac:dyDescent="0.15">
      <c r="AJ61" s="249"/>
      <c r="AK61" s="68" t="s">
        <v>243</v>
      </c>
      <c r="AL61" s="229">
        <v>74.91</v>
      </c>
    </row>
    <row r="62" spans="1:38" x14ac:dyDescent="0.15">
      <c r="AJ62" s="248" t="s">
        <v>136</v>
      </c>
      <c r="AK62" s="67" t="s">
        <v>244</v>
      </c>
      <c r="AL62" s="231">
        <v>65.558999999999997</v>
      </c>
    </row>
    <row r="63" spans="1:38" x14ac:dyDescent="0.15">
      <c r="AJ63" s="249"/>
      <c r="AK63" s="68" t="s">
        <v>245</v>
      </c>
      <c r="AL63" s="232">
        <v>65.613</v>
      </c>
    </row>
    <row r="65" spans="36:38" x14ac:dyDescent="0.15">
      <c r="AJ65" s="248" t="s">
        <v>246</v>
      </c>
      <c r="AK65" s="244"/>
      <c r="AL65" s="233">
        <v>64.757000000000005</v>
      </c>
    </row>
    <row r="66" spans="36:38" x14ac:dyDescent="0.15">
      <c r="AJ66" s="249" t="s">
        <v>247</v>
      </c>
      <c r="AK66" s="245"/>
      <c r="AL66" s="234">
        <v>57.34</v>
      </c>
    </row>
  </sheetData>
  <mergeCells count="23">
    <mergeCell ref="C1:R1"/>
    <mergeCell ref="AJ46:AJ52"/>
    <mergeCell ref="AJ53:AJ58"/>
    <mergeCell ref="AJ59:AJ61"/>
    <mergeCell ref="AJ62:AJ63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K1:AK2"/>
    <mergeCell ref="AL1:AL2"/>
    <mergeCell ref="AJ65:AK65"/>
    <mergeCell ref="AJ66:AK66"/>
    <mergeCell ref="AJ25:AJ26"/>
    <mergeCell ref="AJ27:AJ29"/>
    <mergeCell ref="AJ30:AJ34"/>
    <mergeCell ref="AJ35:AJ38"/>
    <mergeCell ref="AJ39:AJ42"/>
    <mergeCell ref="AJ43:AJ45"/>
  </mergeCells>
  <phoneticPr fontId="1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66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8" width="16.375" bestFit="1" customWidth="1"/>
    <col min="131" max="131" width="14.125" customWidth="1"/>
  </cols>
  <sheetData>
    <row r="1" spans="1:132" x14ac:dyDescent="0.15">
      <c r="A1" s="211" t="s">
        <v>252</v>
      </c>
      <c r="B1" s="211"/>
      <c r="C1" s="255" t="s">
        <v>163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7"/>
      <c r="BN1" s="258" t="s">
        <v>164</v>
      </c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  <c r="DT1" s="259"/>
      <c r="DU1" s="259"/>
      <c r="DV1" s="259"/>
      <c r="DW1" s="259"/>
      <c r="DX1" s="260"/>
      <c r="DZ1" s="248" t="s">
        <v>182</v>
      </c>
      <c r="EA1" s="244" t="s">
        <v>183</v>
      </c>
      <c r="EB1" s="246" t="s">
        <v>184</v>
      </c>
    </row>
    <row r="2" spans="1:132" x14ac:dyDescent="0.15">
      <c r="A2" s="59" t="s">
        <v>165</v>
      </c>
      <c r="B2" s="60"/>
      <c r="C2" s="217" t="s">
        <v>4</v>
      </c>
      <c r="D2" s="217" t="s">
        <v>5</v>
      </c>
      <c r="E2" s="217" t="s">
        <v>6</v>
      </c>
      <c r="F2" s="71" t="s">
        <v>249</v>
      </c>
      <c r="G2" s="217" t="s">
        <v>8</v>
      </c>
      <c r="H2" s="217" t="s">
        <v>9</v>
      </c>
      <c r="I2" s="217" t="s">
        <v>10</v>
      </c>
      <c r="J2" s="71" t="s">
        <v>167</v>
      </c>
      <c r="K2" s="217" t="s">
        <v>12</v>
      </c>
      <c r="L2" s="217" t="s">
        <v>13</v>
      </c>
      <c r="M2" s="71" t="s">
        <v>168</v>
      </c>
      <c r="N2" s="217" t="s">
        <v>38</v>
      </c>
      <c r="O2" s="217" t="s">
        <v>39</v>
      </c>
      <c r="P2" s="217" t="s">
        <v>40</v>
      </c>
      <c r="Q2" s="217" t="s">
        <v>41</v>
      </c>
      <c r="R2" s="71" t="s">
        <v>169</v>
      </c>
      <c r="S2" s="217" t="s">
        <v>43</v>
      </c>
      <c r="T2" s="217" t="s">
        <v>44</v>
      </c>
      <c r="U2" s="217" t="s">
        <v>45</v>
      </c>
      <c r="V2" s="71" t="s">
        <v>170</v>
      </c>
      <c r="W2" s="71" t="s">
        <v>171</v>
      </c>
      <c r="X2" s="218" t="s">
        <v>392</v>
      </c>
      <c r="Y2" s="218" t="s">
        <v>64</v>
      </c>
      <c r="Z2" s="71" t="s">
        <v>172</v>
      </c>
      <c r="AA2" s="218" t="s">
        <v>66</v>
      </c>
      <c r="AB2" s="218" t="s">
        <v>67</v>
      </c>
      <c r="AC2" s="71" t="s">
        <v>173</v>
      </c>
      <c r="AD2" s="218" t="s">
        <v>69</v>
      </c>
      <c r="AE2" s="218" t="s">
        <v>70</v>
      </c>
      <c r="AF2" s="218" t="s">
        <v>71</v>
      </c>
      <c r="AG2" s="218" t="s">
        <v>72</v>
      </c>
      <c r="AH2" s="71" t="s">
        <v>174</v>
      </c>
      <c r="AI2" s="218" t="s">
        <v>85</v>
      </c>
      <c r="AJ2" s="218" t="s">
        <v>86</v>
      </c>
      <c r="AK2" s="218" t="s">
        <v>87</v>
      </c>
      <c r="AL2" s="71" t="s">
        <v>175</v>
      </c>
      <c r="AM2" s="218" t="s">
        <v>89</v>
      </c>
      <c r="AN2" s="218" t="s">
        <v>90</v>
      </c>
      <c r="AO2" s="218" t="s">
        <v>91</v>
      </c>
      <c r="AP2" s="71" t="s">
        <v>176</v>
      </c>
      <c r="AQ2" s="218" t="s">
        <v>93</v>
      </c>
      <c r="AR2" s="218" t="s">
        <v>94</v>
      </c>
      <c r="AS2" s="71" t="s">
        <v>177</v>
      </c>
      <c r="AT2" s="218" t="s">
        <v>107</v>
      </c>
      <c r="AU2" s="218" t="s">
        <v>108</v>
      </c>
      <c r="AV2" s="218" t="s">
        <v>109</v>
      </c>
      <c r="AW2" s="218" t="s">
        <v>110</v>
      </c>
      <c r="AX2" s="218" t="s">
        <v>111</v>
      </c>
      <c r="AY2" s="71" t="s">
        <v>178</v>
      </c>
      <c r="AZ2" s="71" t="s">
        <v>113</v>
      </c>
      <c r="BA2" s="218" t="s">
        <v>123</v>
      </c>
      <c r="BB2" s="218" t="s">
        <v>124</v>
      </c>
      <c r="BC2" s="218" t="s">
        <v>125</v>
      </c>
      <c r="BD2" s="218" t="s">
        <v>126</v>
      </c>
      <c r="BE2" s="218" t="s">
        <v>127</v>
      </c>
      <c r="BF2" s="71" t="s">
        <v>179</v>
      </c>
      <c r="BG2" s="218" t="s">
        <v>129</v>
      </c>
      <c r="BH2" s="218" t="s">
        <v>130</v>
      </c>
      <c r="BI2" s="71" t="s">
        <v>180</v>
      </c>
      <c r="BJ2" s="218" t="s">
        <v>138</v>
      </c>
      <c r="BK2" s="71" t="s">
        <v>181</v>
      </c>
      <c r="BL2" s="71" t="s">
        <v>250</v>
      </c>
      <c r="BM2" s="71" t="s">
        <v>251</v>
      </c>
      <c r="BN2" s="219" t="s">
        <v>4</v>
      </c>
      <c r="BO2" s="219" t="s">
        <v>5</v>
      </c>
      <c r="BP2" s="219" t="s">
        <v>6</v>
      </c>
      <c r="BQ2" s="70" t="s">
        <v>249</v>
      </c>
      <c r="BR2" s="219" t="s">
        <v>8</v>
      </c>
      <c r="BS2" s="219" t="s">
        <v>9</v>
      </c>
      <c r="BT2" s="219" t="s">
        <v>10</v>
      </c>
      <c r="BU2" s="61" t="s">
        <v>167</v>
      </c>
      <c r="BV2" s="219" t="s">
        <v>12</v>
      </c>
      <c r="BW2" s="219" t="s">
        <v>13</v>
      </c>
      <c r="BX2" s="61" t="s">
        <v>168</v>
      </c>
      <c r="BY2" s="219" t="s">
        <v>38</v>
      </c>
      <c r="BZ2" s="219" t="s">
        <v>39</v>
      </c>
      <c r="CA2" s="219" t="s">
        <v>40</v>
      </c>
      <c r="CB2" s="219" t="s">
        <v>41</v>
      </c>
      <c r="CC2" s="61" t="s">
        <v>169</v>
      </c>
      <c r="CD2" s="219" t="s">
        <v>43</v>
      </c>
      <c r="CE2" s="219" t="s">
        <v>44</v>
      </c>
      <c r="CF2" s="219" t="s">
        <v>45</v>
      </c>
      <c r="CG2" s="61" t="s">
        <v>170</v>
      </c>
      <c r="CH2" s="61" t="s">
        <v>171</v>
      </c>
      <c r="CI2" s="220" t="s">
        <v>393</v>
      </c>
      <c r="CJ2" s="220" t="s">
        <v>64</v>
      </c>
      <c r="CK2" s="61" t="s">
        <v>172</v>
      </c>
      <c r="CL2" s="220" t="s">
        <v>66</v>
      </c>
      <c r="CM2" s="220" t="s">
        <v>67</v>
      </c>
      <c r="CN2" s="61" t="s">
        <v>173</v>
      </c>
      <c r="CO2" s="220" t="s">
        <v>69</v>
      </c>
      <c r="CP2" s="220" t="s">
        <v>70</v>
      </c>
      <c r="CQ2" s="220" t="s">
        <v>71</v>
      </c>
      <c r="CR2" s="220" t="s">
        <v>72</v>
      </c>
      <c r="CS2" s="61" t="s">
        <v>174</v>
      </c>
      <c r="CT2" s="220" t="s">
        <v>85</v>
      </c>
      <c r="CU2" s="220" t="s">
        <v>86</v>
      </c>
      <c r="CV2" s="220" t="s">
        <v>87</v>
      </c>
      <c r="CW2" s="61" t="s">
        <v>175</v>
      </c>
      <c r="CX2" s="220" t="s">
        <v>89</v>
      </c>
      <c r="CY2" s="220" t="s">
        <v>90</v>
      </c>
      <c r="CZ2" s="220" t="s">
        <v>91</v>
      </c>
      <c r="DA2" s="61" t="s">
        <v>176</v>
      </c>
      <c r="DB2" s="220" t="s">
        <v>93</v>
      </c>
      <c r="DC2" s="220" t="s">
        <v>94</v>
      </c>
      <c r="DD2" s="61" t="s">
        <v>177</v>
      </c>
      <c r="DE2" s="220" t="s">
        <v>107</v>
      </c>
      <c r="DF2" s="220" t="s">
        <v>108</v>
      </c>
      <c r="DG2" s="220" t="s">
        <v>109</v>
      </c>
      <c r="DH2" s="220" t="s">
        <v>110</v>
      </c>
      <c r="DI2" s="220" t="s">
        <v>111</v>
      </c>
      <c r="DJ2" s="61" t="s">
        <v>178</v>
      </c>
      <c r="DK2" s="70" t="s">
        <v>113</v>
      </c>
      <c r="DL2" s="220" t="s">
        <v>123</v>
      </c>
      <c r="DM2" s="220" t="s">
        <v>124</v>
      </c>
      <c r="DN2" s="220" t="s">
        <v>125</v>
      </c>
      <c r="DO2" s="220" t="s">
        <v>126</v>
      </c>
      <c r="DP2" s="220" t="s">
        <v>127</v>
      </c>
      <c r="DQ2" s="61" t="s">
        <v>179</v>
      </c>
      <c r="DR2" s="220" t="s">
        <v>129</v>
      </c>
      <c r="DS2" s="220" t="s">
        <v>130</v>
      </c>
      <c r="DT2" s="61" t="s">
        <v>180</v>
      </c>
      <c r="DU2" s="220" t="s">
        <v>138</v>
      </c>
      <c r="DV2" s="61" t="s">
        <v>181</v>
      </c>
      <c r="DW2" s="70" t="s">
        <v>250</v>
      </c>
      <c r="DX2" s="70" t="s">
        <v>251</v>
      </c>
      <c r="DZ2" s="249"/>
      <c r="EA2" s="245"/>
      <c r="EB2" s="247"/>
    </row>
    <row r="3" spans="1:132" x14ac:dyDescent="0.15">
      <c r="A3" s="212" t="s">
        <v>254</v>
      </c>
      <c r="B3" s="213">
        <f ca="1">INDIRECT(A3&amp;"!A8")</f>
        <v>41646</v>
      </c>
      <c r="C3" s="210" t="e">
        <f ca="1">$EB$3-INDIRECT($A3&amp;"!B9")</f>
        <v>#VALUE!</v>
      </c>
      <c r="D3" s="210" t="e">
        <f ca="1">$EB$4-INDIRECT($A3&amp;"!C9")</f>
        <v>#VALUE!</v>
      </c>
      <c r="E3" s="73">
        <f t="shared" ref="E3:E54" ca="1" si="0">$EB$5-INDIRECT($A3&amp;"!D9")</f>
        <v>55.334999999999994</v>
      </c>
      <c r="F3" s="73">
        <f ca="1">$EB$6-INDIRECT($A3&amp;"!E9")</f>
        <v>54.792000000000002</v>
      </c>
      <c r="G3" s="210" t="e">
        <f ca="1">$EB$7-INDIRECT($A3&amp;"!H9")</f>
        <v>#VALUE!</v>
      </c>
      <c r="H3" s="210" t="e">
        <f ca="1">$EB$8-INDIRECT($A3&amp;"!I9")</f>
        <v>#VALUE!</v>
      </c>
      <c r="I3" s="73">
        <f t="shared" ref="I3:I54" ca="1" si="1">$EB$9-INDIRECT($A3&amp;"!J9")</f>
        <v>53.269999999999996</v>
      </c>
      <c r="J3" s="73">
        <f t="shared" ref="J3:J54" ca="1" si="2">$EB$10-INDIRECT($A3&amp;"!K9")</f>
        <v>51.162999999999997</v>
      </c>
      <c r="K3" s="210" t="e">
        <f t="shared" ref="K3" ca="1" si="3">$EB$11-INDIRECT($A3&amp;"!N9")</f>
        <v>#VALUE!</v>
      </c>
      <c r="L3" s="73">
        <f t="shared" ref="L3:L54" ca="1" si="4">$EB$12-INDIRECT($A3&amp;"!O9")</f>
        <v>71.823999999999998</v>
      </c>
      <c r="M3" s="73">
        <f t="shared" ref="M3:M54" ca="1" si="5">$EB$13-INDIRECT($A3&amp;"!P9")</f>
        <v>64.712000000000003</v>
      </c>
      <c r="N3" s="73">
        <f t="shared" ref="N3:N54" ca="1" si="6">$EB$14-INDIRECT($A3&amp;"!B16")</f>
        <v>71.529999999999987</v>
      </c>
      <c r="O3" s="73">
        <f t="shared" ref="O3:O54" ca="1" si="7">$EB$15-INDIRECT($A3&amp;"!C16")</f>
        <v>65.994</v>
      </c>
      <c r="P3" s="210" t="e">
        <f t="shared" ref="P3" ca="1" si="8">$EB$16-INDIRECT($A3&amp;"!D16")</f>
        <v>#VALUE!</v>
      </c>
      <c r="Q3" s="73">
        <f t="shared" ref="Q3:Q54" ca="1" si="9">$EB$17-INDIRECT($A3&amp;"!E16")</f>
        <v>54.404000000000003</v>
      </c>
      <c r="R3" s="73">
        <f t="shared" ref="R3:R54" ca="1" si="10">$EB$18-INDIRECT($A3&amp;"!F16")</f>
        <v>54.082999999999998</v>
      </c>
      <c r="S3" s="73">
        <f t="shared" ref="S3:S54" ca="1" si="11">$EB$19-INDIRECT($A3&amp;"!I16")</f>
        <v>62.83</v>
      </c>
      <c r="T3" s="73">
        <f t="shared" ref="T3:T54" ca="1" si="12">$EB$20-INDIRECT($A3&amp;"!J16")</f>
        <v>56.322000000000003</v>
      </c>
      <c r="U3" s="73">
        <f t="shared" ref="U3:U54" ca="1" si="13">$EB$21-INDIRECT($A3&amp;"!K16")</f>
        <v>52.346000000000004</v>
      </c>
      <c r="V3" s="73">
        <f t="shared" ref="V3:V54" ca="1" si="14">$EB$22-INDIRECT($A3&amp;"!L16")</f>
        <v>52.313000000000002</v>
      </c>
      <c r="W3" s="73">
        <f t="shared" ref="W3:W54" ca="1" si="15">$EB$25-INDIRECT(A3&amp;"!O16")</f>
        <v>46.076000000000001</v>
      </c>
      <c r="X3" s="73">
        <f ca="1">$EB$23-INDIRECT($A3&amp;"!Q16")</f>
        <v>56.597999999999999</v>
      </c>
      <c r="Y3" s="73">
        <f t="shared" ref="Y3:Y54" ca="1" si="16">$EB$25-INDIRECT($A3&amp;"!B23")</f>
        <v>54.150000000000006</v>
      </c>
      <c r="Z3" s="73">
        <f ca="1">$EB$26-INDIRECT(A3&amp;"!Ｃ23")</f>
        <v>52.497</v>
      </c>
      <c r="AA3" s="73">
        <f t="shared" ref="AA3:AA54" ca="1" si="17">$EB$27-INDIRECT($A3&amp;"!F23")</f>
        <v>50.763000000000005</v>
      </c>
      <c r="AB3" s="73">
        <f t="shared" ref="AB3:AB54" ca="1" si="18">$EB$28-INDIRECT($A3&amp;"!G23")</f>
        <v>50.118000000000002</v>
      </c>
      <c r="AC3" s="73">
        <f t="shared" ref="AC3:AC54" ca="1" si="19">$EB$29-INDIRECT($A3&amp;"!H23")</f>
        <v>51.247</v>
      </c>
      <c r="AD3" s="210" t="e">
        <f t="shared" ref="AD3" ca="1" si="20">$EB$30-INDIRECT($A3&amp;"!K23")</f>
        <v>#VALUE!</v>
      </c>
      <c r="AE3" s="73">
        <f t="shared" ref="AE3:AE54" ca="1" si="21">$EB$31-INDIRECT($A3&amp;"!L23")</f>
        <v>71.397000000000006</v>
      </c>
      <c r="AF3" s="73">
        <f t="shared" ref="AF3:AF54" ca="1" si="22">$EB$32-INDIRECT($A3&amp;"!M23")</f>
        <v>73.294000000000011</v>
      </c>
      <c r="AG3" s="73">
        <f t="shared" ref="AG3:AG54" ca="1" si="23">$EB$33-INDIRECT($A3&amp;"!N23")</f>
        <v>67.516999999999996</v>
      </c>
      <c r="AH3" s="73">
        <f t="shared" ref="AH3:AH54" ca="1" si="24">$EB$34-INDIRECT($A3&amp;"!O23")</f>
        <v>61.616</v>
      </c>
      <c r="AI3" s="73">
        <f t="shared" ref="AI3:AI54" ca="1" si="25">$EB$35-INDIRECT($A3&amp;"!B30")</f>
        <v>60.273000000000003</v>
      </c>
      <c r="AJ3" s="73">
        <f t="shared" ref="AJ3:AJ54" ca="1" si="26">$EB$36-INDIRECT($A3&amp;"!C30")</f>
        <v>54.724999999999994</v>
      </c>
      <c r="AK3" s="73">
        <f t="shared" ref="AK3:AK54" ca="1" si="27">$EB$37-INDIRECT($A3&amp;"!D30")</f>
        <v>51.418999999999997</v>
      </c>
      <c r="AL3" s="73">
        <f t="shared" ref="AL3:AL54" ca="1" si="28">$EB$38-INDIRECT($A3&amp;"!E30")</f>
        <v>52.144000000000005</v>
      </c>
      <c r="AM3" s="73">
        <f t="shared" ref="AM3:AM54" ca="1" si="29">$EB$39-INDIRECT($A3&amp;"!G30")</f>
        <v>72.817000000000007</v>
      </c>
      <c r="AN3" s="73">
        <f t="shared" ref="AN3:AN54" ca="1" si="30">$EB$40-INDIRECT($A3&amp;"!H30")</f>
        <v>70.201999999999998</v>
      </c>
      <c r="AO3" s="73">
        <f t="shared" ref="AO3:AO54" ca="1" si="31">$EB$41-INDIRECT($A3&amp;"!I30")</f>
        <v>60.188000000000002</v>
      </c>
      <c r="AP3" s="73">
        <f t="shared" ref="AP3:AP54" ca="1" si="32">$EB$42-INDIRECT($A3&amp;"!J30")</f>
        <v>56.325000000000003</v>
      </c>
      <c r="AQ3" s="73">
        <f t="shared" ref="AQ3:AQ54" ca="1" si="33">$EB$43-INDIRECT($A3&amp;"!M30")</f>
        <v>53.764000000000003</v>
      </c>
      <c r="AR3" s="73">
        <f t="shared" ref="AR3:AR54" ca="1" si="34">$EB$44-INDIRECT($A3&amp;"!N30")</f>
        <v>53.146999999999998</v>
      </c>
      <c r="AS3" s="73">
        <f t="shared" ref="AS3:AS54" ca="1" si="35">$EB$45-INDIRECT($A3&amp;"!O30")</f>
        <v>52.108000000000004</v>
      </c>
      <c r="AT3" s="214"/>
      <c r="AU3" s="210"/>
      <c r="AV3" s="214"/>
      <c r="AW3" s="214"/>
      <c r="AX3" s="214"/>
      <c r="AY3" s="214"/>
      <c r="AZ3" s="214" t="e">
        <f ca="1">$EB$52-INDIRECT($A3&amp;"!Ｊ37")</f>
        <v>#VALUE!</v>
      </c>
      <c r="BA3" s="210"/>
      <c r="BB3" s="214"/>
      <c r="BC3" s="214"/>
      <c r="BD3" s="214"/>
      <c r="BE3" s="210"/>
      <c r="BF3" s="214" t="e">
        <f t="shared" ref="BF3" ca="1" si="36">$EB$58-INDIRECT($A3&amp;"!G44")</f>
        <v>#VALUE!</v>
      </c>
      <c r="BG3" s="73">
        <f t="shared" ref="BG3:BG54" ca="1" si="37">$EB$59-INDIRECT($A3&amp;"!J44")</f>
        <v>69.861000000000004</v>
      </c>
      <c r="BH3" s="73">
        <f t="shared" ref="BH3:BH54" ca="1" si="38">$EB$60-INDIRECT($A3&amp;"!K44")</f>
        <v>63.718000000000004</v>
      </c>
      <c r="BI3" s="73">
        <f t="shared" ref="BI3:BI54" ca="1" si="39">$EB$61-INDIRECT($A3&amp;"!L44")</f>
        <v>58.137999999999998</v>
      </c>
      <c r="BJ3" s="235" t="e">
        <f ca="1">$EB$62-INDIRECT($A3&amp;"!B51")</f>
        <v>#VALUE!</v>
      </c>
      <c r="BK3" s="73">
        <f ca="1">$EB$63-INDIRECT($A3&amp;"!C51")</f>
        <v>54.863</v>
      </c>
      <c r="BL3" s="73">
        <f ca="1">$EB$65-INDIRECT($A3&amp;"!F51")</f>
        <v>51.328000000000003</v>
      </c>
      <c r="BM3" s="73">
        <f ca="1">$EB$66-INDIRECT($A3&amp;"!I51")</f>
        <v>51.095000000000006</v>
      </c>
      <c r="BN3" s="200" t="str">
        <f t="shared" ref="BN3" ca="1" si="40">INDIRECT($A3&amp;"!B11")</f>
        <v>水位なし</v>
      </c>
      <c r="BO3" s="200" t="str">
        <f t="shared" ref="BO3" ca="1" si="41">INDIRECT($A3&amp;"!C11")</f>
        <v>水位なし</v>
      </c>
      <c r="BP3" s="75">
        <f ca="1">INDIRECT($A3&amp;"!D11")</f>
        <v>480</v>
      </c>
      <c r="BQ3" s="64">
        <f ca="1">INDIRECT($A3&amp;"!F11")</f>
        <v>1100</v>
      </c>
      <c r="BR3" s="199" t="str">
        <f t="shared" ref="BR3" ca="1" si="42">INDIRECT($A3&amp;"!H11")</f>
        <v>水位なし</v>
      </c>
      <c r="BS3" s="199" t="str">
        <f t="shared" ref="BS3" ca="1" si="43">INDIRECT($A3&amp;"!I11")</f>
        <v>水位なし</v>
      </c>
      <c r="BT3" s="215">
        <f ca="1">INDIRECT($A3&amp;"!J11")</f>
        <v>80</v>
      </c>
      <c r="BU3" s="215">
        <f ca="1">INDIRECT($A3&amp;"!M11")</f>
        <v>600</v>
      </c>
      <c r="BV3" s="200" t="str">
        <f t="shared" ref="BV3" ca="1" si="44">INDIRECT($A3&amp;"!N11")</f>
        <v>水位なし</v>
      </c>
      <c r="BW3" s="75">
        <f ca="1">INDIRECT($A3&amp;"!O11")</f>
        <v>130</v>
      </c>
      <c r="BX3" s="64">
        <f ca="1">INDIRECT($A3&amp;"!Q11")</f>
        <v>600</v>
      </c>
      <c r="BY3" s="215">
        <f ca="1">INDIRECT($A3&amp;"!B18")</f>
        <v>12</v>
      </c>
      <c r="BZ3" s="215">
        <f ca="1">INDIRECT($A3&amp;"!C18")</f>
        <v>15</v>
      </c>
      <c r="CA3" s="199" t="str">
        <f t="shared" ref="CA3" ca="1" si="45">INDIRECT($A3&amp;"!D18")</f>
        <v>水位なし</v>
      </c>
      <c r="CB3" s="215">
        <f ca="1">INDIRECT($A3&amp;"!E18")</f>
        <v>2000</v>
      </c>
      <c r="CC3" s="215">
        <f ca="1">INDIRECT($A3&amp;"!H18")</f>
        <v>10</v>
      </c>
      <c r="CD3" s="215">
        <f ca="1">INDIRECT($A3&amp;"!I18")</f>
        <v>30</v>
      </c>
      <c r="CE3" s="215">
        <f ca="1">INDIRECT($A3&amp;"!J18")</f>
        <v>320</v>
      </c>
      <c r="CF3" s="215">
        <f ca="1">INDIRECT($A3&amp;"!K18")</f>
        <v>1500</v>
      </c>
      <c r="CG3" s="215">
        <f ca="1">INDIRECT($A3&amp;"!N18")</f>
        <v>10</v>
      </c>
      <c r="CH3" s="215">
        <f ca="1">INDIRECT($A3&amp;"!P18")</f>
        <v>800</v>
      </c>
      <c r="CI3" s="215">
        <f ca="1">INDIRECT($A3&amp;"!Q18")</f>
        <v>170</v>
      </c>
      <c r="CJ3" s="215">
        <f ca="1">INDIRECT($A3&amp;"!B25")</f>
        <v>20</v>
      </c>
      <c r="CK3" s="215">
        <f ca="1">INDIRECT($A3&amp;"!E25")</f>
        <v>20</v>
      </c>
      <c r="CL3" s="215">
        <f ca="1">INDIRECT($A3&amp;"!F25")</f>
        <v>1100</v>
      </c>
      <c r="CM3" s="215">
        <f ca="1">INDIRECT($A3&amp;"!G25")</f>
        <v>360</v>
      </c>
      <c r="CN3" s="215">
        <f ca="1">INDIRECT($A3&amp;"!J25")</f>
        <v>60</v>
      </c>
      <c r="CO3" s="199" t="str">
        <f t="shared" ref="CO3" ca="1" si="46">INDIRECT($A3&amp;"!K25")</f>
        <v>水位なし</v>
      </c>
      <c r="CP3" s="60">
        <f t="shared" ref="CP3:CP8" ca="1" si="47">INDIRECT($A3&amp;"!L25")</f>
        <v>1100</v>
      </c>
      <c r="CQ3" s="215">
        <f ca="1">INDIRECT($A3&amp;"!M25")</f>
        <v>5000</v>
      </c>
      <c r="CR3" s="215">
        <f ca="1">INDIRECT($A3&amp;"!N25")</f>
        <v>2400</v>
      </c>
      <c r="CS3" s="215">
        <f ca="1">INDIRECT($A3&amp;"!Q25")</f>
        <v>8</v>
      </c>
      <c r="CT3" s="215">
        <f ca="1">INDIRECT($A3&amp;"!B32")</f>
        <v>25</v>
      </c>
      <c r="CU3" s="215">
        <f ca="1">INDIRECT($A3&amp;"!C32")</f>
        <v>130</v>
      </c>
      <c r="CV3" s="215">
        <f ca="1">INDIRECT($A3&amp;"!D32")</f>
        <v>10</v>
      </c>
      <c r="CW3" s="215">
        <f ca="1">INDIRECT($A3&amp;"!F32")</f>
        <v>8</v>
      </c>
      <c r="CX3" s="215">
        <f ca="1">INDIRECT($A3&amp;"!G32")</f>
        <v>20</v>
      </c>
      <c r="CY3" s="215">
        <f ca="1">INDIRECT($A3&amp;"!H32")</f>
        <v>1500</v>
      </c>
      <c r="CZ3" s="215">
        <f ca="1">INDIRECT($A3&amp;"!I32")</f>
        <v>5000</v>
      </c>
      <c r="DA3" s="215">
        <f ca="1">INDIRECT($A3&amp;"!L32")</f>
        <v>18</v>
      </c>
      <c r="DB3" s="215">
        <f ca="1">INDIRECT($A3&amp;"!M32")</f>
        <v>110</v>
      </c>
      <c r="DC3" s="215">
        <f ca="1">INDIRECT($A3&amp;"!N32")</f>
        <v>150</v>
      </c>
      <c r="DD3" s="215">
        <f ca="1">INDIRECT($A3&amp;"!Q32")</f>
        <v>380</v>
      </c>
      <c r="DE3" s="216" t="str">
        <f t="shared" ref="DE3" ca="1" si="48">INDIRECT($A3&amp;"!B39")</f>
        <v>-</v>
      </c>
      <c r="DF3" s="216"/>
      <c r="DG3" s="216"/>
      <c r="DH3" s="216"/>
      <c r="DI3" s="216"/>
      <c r="DJ3" s="216"/>
      <c r="DK3" s="216" t="str">
        <f t="shared" ref="DK3" ca="1" si="49">INDIRECT($A3&amp;"!L39")</f>
        <v>-</v>
      </c>
      <c r="DL3" s="200"/>
      <c r="DM3" s="216"/>
      <c r="DN3" s="200"/>
      <c r="DO3" s="200"/>
      <c r="DP3" s="200"/>
      <c r="DQ3" s="216" t="str">
        <f t="shared" ref="DQ3" ca="1" si="50">INDIRECT(A3&amp;"!I46")</f>
        <v>-</v>
      </c>
      <c r="DR3" s="215">
        <f ca="1">INDIRECT($A3&amp;"!J46")</f>
        <v>10</v>
      </c>
      <c r="DS3" s="215">
        <f ca="1">INDIRECT($A3&amp;"!K46")</f>
        <v>12</v>
      </c>
      <c r="DT3" s="215">
        <f ca="1">INDIRECT($A3&amp;"!N46")</f>
        <v>18</v>
      </c>
      <c r="DU3" s="75" t="str">
        <f t="shared" ref="DU3" ca="1" si="51">INDIRECT($A3&amp;"!B53")</f>
        <v>水位なし</v>
      </c>
      <c r="DV3" s="64">
        <f ca="1">INDIRECT($A3&amp;"!D53")</f>
        <v>300</v>
      </c>
      <c r="DW3" s="75">
        <f ca="1">INDIRECT($A3&amp;"!H53")</f>
        <v>400</v>
      </c>
      <c r="DX3" s="75">
        <f ca="1">INDIRECT($A3&amp;"!K53")</f>
        <v>30</v>
      </c>
      <c r="DZ3" s="248" t="s">
        <v>1</v>
      </c>
      <c r="EA3" s="67" t="s">
        <v>185</v>
      </c>
      <c r="EB3" s="221">
        <v>70.674999999999997</v>
      </c>
    </row>
    <row r="4" spans="1:132" x14ac:dyDescent="0.15">
      <c r="A4" s="62" t="s">
        <v>259</v>
      </c>
      <c r="B4" s="59">
        <f t="shared" ref="B4:B54" ca="1" si="52">INDIRECT(A4&amp;"!A8")</f>
        <v>41653</v>
      </c>
      <c r="C4" s="210"/>
      <c r="D4" s="210"/>
      <c r="E4" s="72">
        <f t="shared" ca="1" si="0"/>
        <v>54.965999999999994</v>
      </c>
      <c r="F4" s="72">
        <f t="shared" ref="F4:F54" ca="1" si="53">$EB$6-INDIRECT(A4&amp;"!E9")</f>
        <v>53.335999999999999</v>
      </c>
      <c r="G4" s="210"/>
      <c r="H4" s="210"/>
      <c r="I4" s="72">
        <f t="shared" ca="1" si="1"/>
        <v>52.750999999999991</v>
      </c>
      <c r="J4" s="72">
        <f t="shared" ca="1" si="2"/>
        <v>47.771000000000001</v>
      </c>
      <c r="K4" s="210"/>
      <c r="L4" s="72">
        <f t="shared" ca="1" si="4"/>
        <v>71.488</v>
      </c>
      <c r="M4" s="72">
        <f t="shared" ca="1" si="5"/>
        <v>64.447000000000003</v>
      </c>
      <c r="N4" s="72">
        <f t="shared" ca="1" si="6"/>
        <v>71.244</v>
      </c>
      <c r="O4" s="72">
        <f t="shared" ca="1" si="7"/>
        <v>65.872</v>
      </c>
      <c r="P4" s="210"/>
      <c r="Q4" s="72">
        <f t="shared" ca="1" si="9"/>
        <v>54.597000000000001</v>
      </c>
      <c r="R4" s="72">
        <f t="shared" ca="1" si="10"/>
        <v>54.082999999999998</v>
      </c>
      <c r="S4" s="72">
        <f t="shared" ca="1" si="11"/>
        <v>65.253</v>
      </c>
      <c r="T4" s="72">
        <f t="shared" ca="1" si="12"/>
        <v>56.114000000000004</v>
      </c>
      <c r="U4" s="72">
        <f t="shared" ca="1" si="13"/>
        <v>52.25800000000001</v>
      </c>
      <c r="V4" s="72">
        <f t="shared" ca="1" si="14"/>
        <v>51.420999999999999</v>
      </c>
      <c r="W4" s="72">
        <f t="shared" ca="1" si="15"/>
        <v>45.99</v>
      </c>
      <c r="X4" s="72">
        <f t="shared" ref="X4:X54" ca="1" si="54">$EB$23-INDIRECT($A4&amp;"!Q16")</f>
        <v>57.016000000000005</v>
      </c>
      <c r="Y4" s="72">
        <f t="shared" ca="1" si="16"/>
        <v>53.966000000000001</v>
      </c>
      <c r="Z4" s="72">
        <f t="shared" ref="Z4:Z54" ca="1" si="55">$EB$26-INDIRECT(A4&amp;"!Ｃ23")</f>
        <v>50.924999999999997</v>
      </c>
      <c r="AA4" s="72">
        <f t="shared" ca="1" si="17"/>
        <v>50.911000000000001</v>
      </c>
      <c r="AB4" s="72">
        <f t="shared" ca="1" si="18"/>
        <v>50.473999999999997</v>
      </c>
      <c r="AC4" s="72">
        <f t="shared" ca="1" si="19"/>
        <v>50.792000000000002</v>
      </c>
      <c r="AD4" s="210"/>
      <c r="AE4" s="72">
        <f t="shared" ca="1" si="21"/>
        <v>71.841999999999999</v>
      </c>
      <c r="AF4" s="72">
        <f t="shared" ca="1" si="22"/>
        <v>73.47</v>
      </c>
      <c r="AG4" s="72">
        <f t="shared" ca="1" si="23"/>
        <v>67.412999999999997</v>
      </c>
      <c r="AH4" s="72">
        <f t="shared" ca="1" si="24"/>
        <v>60.866</v>
      </c>
      <c r="AI4" s="72">
        <f t="shared" ca="1" si="25"/>
        <v>60.325000000000003</v>
      </c>
      <c r="AJ4" s="72">
        <f t="shared" ca="1" si="26"/>
        <v>55.01</v>
      </c>
      <c r="AK4" s="72">
        <f t="shared" ca="1" si="27"/>
        <v>51.48899999999999</v>
      </c>
      <c r="AL4" s="72">
        <f t="shared" ca="1" si="28"/>
        <v>51.38</v>
      </c>
      <c r="AM4" s="72">
        <f t="shared" ca="1" si="29"/>
        <v>72.611999999999995</v>
      </c>
      <c r="AN4" s="72">
        <f t="shared" ca="1" si="30"/>
        <v>70.400999999999996</v>
      </c>
      <c r="AO4" s="72">
        <f t="shared" ca="1" si="31"/>
        <v>60.768000000000001</v>
      </c>
      <c r="AP4" s="72">
        <f t="shared" ca="1" si="32"/>
        <v>55.319000000000003</v>
      </c>
      <c r="AQ4" s="72">
        <f t="shared" ca="1" si="33"/>
        <v>53.599000000000004</v>
      </c>
      <c r="AR4" s="72">
        <f t="shared" ca="1" si="34"/>
        <v>52.994</v>
      </c>
      <c r="AS4" s="72">
        <f t="shared" ca="1" si="35"/>
        <v>49.986000000000004</v>
      </c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4"/>
      <c r="BG4" s="73">
        <f t="shared" ca="1" si="37"/>
        <v>69.92</v>
      </c>
      <c r="BH4" s="73">
        <f t="shared" ca="1" si="38"/>
        <v>63.835000000000001</v>
      </c>
      <c r="BI4" s="73">
        <f t="shared" ca="1" si="39"/>
        <v>54.186999999999998</v>
      </c>
      <c r="BJ4" s="236"/>
      <c r="BK4" s="73">
        <f t="shared" ref="BK4:BK54" ca="1" si="56">$EB$63-INDIRECT($A4&amp;"!C51")</f>
        <v>52.567</v>
      </c>
      <c r="BL4" s="73">
        <f t="shared" ref="BL4:BL54" ca="1" si="57">$EB$65-INDIRECT($A4&amp;"!F51")</f>
        <v>49.757000000000005</v>
      </c>
      <c r="BM4" s="73">
        <f t="shared" ref="BM4:BM54" ca="1" si="58">$EB$66-INDIRECT($A4&amp;"!I51")</f>
        <v>50.697000000000003</v>
      </c>
      <c r="BN4" s="237"/>
      <c r="BO4" s="237"/>
      <c r="BP4" s="75">
        <f t="shared" ref="BP4:BP54" ca="1" si="59">INDIRECT($A4&amp;"!D11")</f>
        <v>480</v>
      </c>
      <c r="BQ4" s="64">
        <f t="shared" ref="BQ4:BQ54" ca="1" si="60">INDIRECT($A4&amp;"!F11")</f>
        <v>1100</v>
      </c>
      <c r="BR4" s="199"/>
      <c r="BS4" s="199"/>
      <c r="BT4" s="60">
        <f t="shared" ref="BT4:BT54" ca="1" si="61">INDIRECT($A4&amp;"!J11")</f>
        <v>70</v>
      </c>
      <c r="BU4" s="60">
        <f t="shared" ref="BU4:BU54" ca="1" si="62">INDIRECT($A4&amp;"!M11")</f>
        <v>350</v>
      </c>
      <c r="BV4" s="200"/>
      <c r="BW4" s="76">
        <f t="shared" ref="BW4:BW54" ca="1" si="63">INDIRECT($A4&amp;"!O11")</f>
        <v>120</v>
      </c>
      <c r="BX4" s="65">
        <f t="shared" ref="BX4:BX54" ca="1" si="64">INDIRECT($A4&amp;"!Q11")</f>
        <v>600</v>
      </c>
      <c r="BY4" s="60">
        <f t="shared" ref="BY4:BY54" ca="1" si="65">INDIRECT($A4&amp;"!B18")</f>
        <v>5</v>
      </c>
      <c r="BZ4" s="60">
        <f t="shared" ref="BZ4:BZ40" ca="1" si="66">INDIRECT($A4&amp;"!C18")</f>
        <v>10</v>
      </c>
      <c r="CA4" s="199"/>
      <c r="CB4" s="60">
        <f t="shared" ref="CB4:CB54" ca="1" si="67">INDIRECT($A4&amp;"!E18")</f>
        <v>2000</v>
      </c>
      <c r="CC4" s="60">
        <f t="shared" ref="CC4:CC54" ca="1" si="68">INDIRECT($A4&amp;"!H18")</f>
        <v>15</v>
      </c>
      <c r="CD4" s="60">
        <f t="shared" ref="CD4:CD54" ca="1" si="69">INDIRECT($A4&amp;"!I18")</f>
        <v>15</v>
      </c>
      <c r="CE4" s="60">
        <f t="shared" ref="CE4:CE54" ca="1" si="70">INDIRECT($A4&amp;"!J18")</f>
        <v>280</v>
      </c>
      <c r="CF4" s="60">
        <f t="shared" ref="CF4:CF54" ca="1" si="71">INDIRECT($A4&amp;"!K18")</f>
        <v>1500</v>
      </c>
      <c r="CG4" s="60">
        <f t="shared" ref="CG4:CG54" ca="1" si="72">INDIRECT($A4&amp;"!N18")</f>
        <v>8</v>
      </c>
      <c r="CH4" s="60">
        <f t="shared" ref="CH4:CH54" ca="1" si="73">INDIRECT($A4&amp;"!P18")</f>
        <v>800</v>
      </c>
      <c r="CI4" s="60">
        <f t="shared" ref="CI4:CI54" ca="1" si="74">INDIRECT($A4&amp;"!Q18")</f>
        <v>170</v>
      </c>
      <c r="CJ4" s="60">
        <f t="shared" ref="CJ4:CJ54" ca="1" si="75">INDIRECT($A4&amp;"!B25")</f>
        <v>30</v>
      </c>
      <c r="CK4" s="60">
        <f t="shared" ref="CK4:CK54" ca="1" si="76">INDIRECT($A4&amp;"!E25")</f>
        <v>20</v>
      </c>
      <c r="CL4" s="60">
        <f t="shared" ref="CL4:CL54" ca="1" si="77">INDIRECT($A4&amp;"!F25")</f>
        <v>1200</v>
      </c>
      <c r="CM4" s="60">
        <f t="shared" ref="CM4:CM54" ca="1" si="78">INDIRECT($A4&amp;"!G25")</f>
        <v>350</v>
      </c>
      <c r="CN4" s="60">
        <f t="shared" ref="CN4:CN54" ca="1" si="79">INDIRECT($A4&amp;"!J25")</f>
        <v>50</v>
      </c>
      <c r="CO4" s="216"/>
      <c r="CP4" s="60">
        <f t="shared" ca="1" si="47"/>
        <v>1200</v>
      </c>
      <c r="CQ4" s="60">
        <f t="shared" ref="CQ4:CQ54" ca="1" si="80">INDIRECT($A4&amp;"!M25")</f>
        <v>4500</v>
      </c>
      <c r="CR4" s="60">
        <f t="shared" ref="CR4:CR54" ca="1" si="81">INDIRECT($A4&amp;"!N25")</f>
        <v>2500</v>
      </c>
      <c r="CS4" s="60">
        <f t="shared" ref="CS4:CS54" ca="1" si="82">INDIRECT($A4&amp;"!Q25")</f>
        <v>38</v>
      </c>
      <c r="CT4" s="60">
        <f t="shared" ref="CT4:CT54" ca="1" si="83">INDIRECT($A4&amp;"!B32")</f>
        <v>30</v>
      </c>
      <c r="CU4" s="60">
        <f t="shared" ref="CU4:CU54" ca="1" si="84">INDIRECT($A4&amp;"!C32")</f>
        <v>250</v>
      </c>
      <c r="CV4" s="60">
        <f t="shared" ref="CV4:CV54" ca="1" si="85">INDIRECT($A4&amp;"!D32")</f>
        <v>10</v>
      </c>
      <c r="CW4" s="60">
        <f t="shared" ref="CW4:CW54" ca="1" si="86">INDIRECT($A4&amp;"!F32")</f>
        <v>8</v>
      </c>
      <c r="CX4" s="60">
        <f t="shared" ref="CX4:CX54" ca="1" si="87">INDIRECT($A4&amp;"!G32")</f>
        <v>15</v>
      </c>
      <c r="CY4" s="60">
        <f t="shared" ref="CY4:CY54" ca="1" si="88">INDIRECT($A4&amp;"!H32")</f>
        <v>1600</v>
      </c>
      <c r="CZ4" s="60">
        <f t="shared" ref="CZ4:CZ54" ca="1" si="89">INDIRECT($A4&amp;"!I32")</f>
        <v>5000</v>
      </c>
      <c r="DA4" s="60">
        <f t="shared" ref="DA4:DA54" ca="1" si="90">INDIRECT($A4&amp;"!L32")</f>
        <v>15</v>
      </c>
      <c r="DB4" s="60">
        <f t="shared" ref="DB4:DB54" ca="1" si="91">INDIRECT($A4&amp;"!M32")</f>
        <v>180</v>
      </c>
      <c r="DC4" s="60">
        <f t="shared" ref="DC4:DC54" ca="1" si="92">INDIRECT($A4&amp;"!N32")</f>
        <v>130</v>
      </c>
      <c r="DD4" s="60">
        <f t="shared" ref="DD4:DD54" ca="1" si="93">INDIRECT($A4&amp;"!Q32")</f>
        <v>350</v>
      </c>
      <c r="DE4" s="216"/>
      <c r="DF4" s="216"/>
      <c r="DG4" s="216"/>
      <c r="DH4" s="199"/>
      <c r="DI4" s="199"/>
      <c r="DJ4" s="199"/>
      <c r="DK4" s="199"/>
      <c r="DL4" s="200"/>
      <c r="DM4" s="199"/>
      <c r="DN4" s="200"/>
      <c r="DO4" s="200"/>
      <c r="DP4" s="200"/>
      <c r="DQ4" s="199"/>
      <c r="DR4" s="60">
        <f t="shared" ref="DR4:DR54" ca="1" si="94">INDIRECT($A4&amp;"!J46")</f>
        <v>30</v>
      </c>
      <c r="DS4" s="60">
        <f t="shared" ref="DS4:DS54" ca="1" si="95">INDIRECT($A4&amp;"!K46")</f>
        <v>15</v>
      </c>
      <c r="DT4" s="60">
        <f t="shared" ref="DT4:DT54" ca="1" si="96">INDIRECT($A4&amp;"!N46")</f>
        <v>15</v>
      </c>
      <c r="DU4" s="76"/>
      <c r="DV4" s="65">
        <f t="shared" ref="DV4:DV54" ca="1" si="97">INDIRECT($A4&amp;"!D53")</f>
        <v>300</v>
      </c>
      <c r="DW4" s="76">
        <f t="shared" ref="DW4:DW54" ca="1" si="98">INDIRECT($A4&amp;"!H53")</f>
        <v>350</v>
      </c>
      <c r="DX4" s="76">
        <f t="shared" ref="DX4:DX54" ca="1" si="99">INDIRECT($A4&amp;"!K53")</f>
        <v>30</v>
      </c>
      <c r="DZ4" s="250"/>
      <c r="EA4" s="222" t="s">
        <v>186</v>
      </c>
      <c r="EB4" s="223">
        <v>70.573999999999998</v>
      </c>
    </row>
    <row r="5" spans="1:132" x14ac:dyDescent="0.15">
      <c r="A5" s="62" t="s">
        <v>260</v>
      </c>
      <c r="B5" s="59">
        <f t="shared" ca="1" si="52"/>
        <v>41659</v>
      </c>
      <c r="C5" s="210"/>
      <c r="D5" s="210"/>
      <c r="E5" s="72">
        <f t="shared" ca="1" si="0"/>
        <v>54.936999999999998</v>
      </c>
      <c r="F5" s="72">
        <f t="shared" ca="1" si="53"/>
        <v>53.311999999999998</v>
      </c>
      <c r="G5" s="210"/>
      <c r="H5" s="210"/>
      <c r="I5" s="72">
        <f t="shared" ca="1" si="1"/>
        <v>52.731999999999992</v>
      </c>
      <c r="J5" s="72">
        <f t="shared" ca="1" si="2"/>
        <v>47.989999999999995</v>
      </c>
      <c r="K5" s="210"/>
      <c r="L5" s="72">
        <f t="shared" ca="1" si="4"/>
        <v>72.036000000000001</v>
      </c>
      <c r="M5" s="72">
        <f t="shared" ca="1" si="5"/>
        <v>64.420999999999992</v>
      </c>
      <c r="N5" s="72">
        <f t="shared" ca="1" si="6"/>
        <v>71.522999999999996</v>
      </c>
      <c r="O5" s="72">
        <f t="shared" ca="1" si="7"/>
        <v>65.88900000000001</v>
      </c>
      <c r="P5" s="210"/>
      <c r="Q5" s="72">
        <f t="shared" ca="1" si="9"/>
        <v>54.694000000000003</v>
      </c>
      <c r="R5" s="72">
        <f t="shared" ca="1" si="10"/>
        <v>53.906999999999996</v>
      </c>
      <c r="S5" s="72">
        <f t="shared" ca="1" si="11"/>
        <v>63.489000000000004</v>
      </c>
      <c r="T5" s="72">
        <f t="shared" ca="1" si="12"/>
        <v>55.621000000000009</v>
      </c>
      <c r="U5" s="72">
        <f t="shared" ca="1" si="13"/>
        <v>52.357000000000006</v>
      </c>
      <c r="V5" s="72">
        <f t="shared" ca="1" si="14"/>
        <v>51.501000000000005</v>
      </c>
      <c r="W5" s="72">
        <f t="shared" ca="1" si="15"/>
        <v>44.498000000000005</v>
      </c>
      <c r="X5" s="72">
        <f t="shared" ca="1" si="54"/>
        <v>55.677</v>
      </c>
      <c r="Y5" s="72">
        <f t="shared" ca="1" si="16"/>
        <v>53.546000000000006</v>
      </c>
      <c r="Z5" s="72">
        <f t="shared" ca="1" si="55"/>
        <v>50.963999999999999</v>
      </c>
      <c r="AA5" s="72">
        <f t="shared" ca="1" si="17"/>
        <v>50.655000000000001</v>
      </c>
      <c r="AB5" s="72">
        <f t="shared" ca="1" si="18"/>
        <v>50.040999999999997</v>
      </c>
      <c r="AC5" s="72">
        <f t="shared" ca="1" si="19"/>
        <v>50.847999999999999</v>
      </c>
      <c r="AD5" s="210"/>
      <c r="AE5" s="72">
        <f t="shared" ca="1" si="21"/>
        <v>71.302999999999997</v>
      </c>
      <c r="AF5" s="72">
        <f t="shared" ca="1" si="22"/>
        <v>73.308999999999997</v>
      </c>
      <c r="AG5" s="72">
        <f t="shared" ca="1" si="23"/>
        <v>67.489999999999995</v>
      </c>
      <c r="AH5" s="72">
        <f t="shared" ca="1" si="24"/>
        <v>60.734999999999999</v>
      </c>
      <c r="AI5" s="72">
        <f t="shared" ca="1" si="25"/>
        <v>60.430999999999997</v>
      </c>
      <c r="AJ5" s="72">
        <f t="shared" ca="1" si="26"/>
        <v>54.759</v>
      </c>
      <c r="AK5" s="72">
        <f t="shared" ca="1" si="27"/>
        <v>51.501999999999995</v>
      </c>
      <c r="AL5" s="72">
        <f t="shared" ca="1" si="28"/>
        <v>51.438000000000002</v>
      </c>
      <c r="AM5" s="72">
        <f t="shared" ca="1" si="29"/>
        <v>72.707999999999998</v>
      </c>
      <c r="AN5" s="72">
        <f t="shared" ca="1" si="30"/>
        <v>70.231999999999999</v>
      </c>
      <c r="AO5" s="72">
        <f t="shared" ca="1" si="31"/>
        <v>60.629999999999995</v>
      </c>
      <c r="AP5" s="72">
        <f t="shared" ca="1" si="32"/>
        <v>55.204999999999998</v>
      </c>
      <c r="AQ5" s="72">
        <f t="shared" ca="1" si="33"/>
        <v>53.876000000000005</v>
      </c>
      <c r="AR5" s="72">
        <f t="shared" ca="1" si="34"/>
        <v>52.512</v>
      </c>
      <c r="AS5" s="72">
        <f t="shared" ca="1" si="35"/>
        <v>50.046000000000006</v>
      </c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4"/>
      <c r="BG5" s="73">
        <f t="shared" ca="1" si="37"/>
        <v>69.798999999999992</v>
      </c>
      <c r="BH5" s="73">
        <f t="shared" ca="1" si="38"/>
        <v>63.563000000000002</v>
      </c>
      <c r="BI5" s="73">
        <f t="shared" ca="1" si="39"/>
        <v>53.078999999999994</v>
      </c>
      <c r="BJ5" s="236"/>
      <c r="BK5" s="73">
        <f t="shared" ca="1" si="56"/>
        <v>52.247999999999998</v>
      </c>
      <c r="BL5" s="73">
        <f t="shared" ca="1" si="57"/>
        <v>48.888000000000005</v>
      </c>
      <c r="BM5" s="73">
        <f t="shared" ca="1" si="58"/>
        <v>50.734999999999999</v>
      </c>
      <c r="BN5" s="237"/>
      <c r="BO5" s="237"/>
      <c r="BP5" s="75">
        <f t="shared" ca="1" si="59"/>
        <v>450</v>
      </c>
      <c r="BQ5" s="64">
        <f t="shared" ca="1" si="60"/>
        <v>1100</v>
      </c>
      <c r="BR5" s="199"/>
      <c r="BS5" s="199"/>
      <c r="BT5" s="60">
        <f t="shared" ca="1" si="61"/>
        <v>60</v>
      </c>
      <c r="BU5" s="60">
        <f t="shared" ca="1" si="62"/>
        <v>350</v>
      </c>
      <c r="BV5" s="200"/>
      <c r="BW5" s="76">
        <f t="shared" ca="1" si="63"/>
        <v>120</v>
      </c>
      <c r="BX5" s="65">
        <f t="shared" ca="1" si="64"/>
        <v>550</v>
      </c>
      <c r="BY5" s="60">
        <f t="shared" ca="1" si="65"/>
        <v>8</v>
      </c>
      <c r="BZ5" s="60">
        <f t="shared" ca="1" si="66"/>
        <v>10</v>
      </c>
      <c r="CA5" s="199"/>
      <c r="CB5" s="60">
        <f t="shared" ca="1" si="67"/>
        <v>1700</v>
      </c>
      <c r="CC5" s="60">
        <f t="shared" ca="1" si="68"/>
        <v>12</v>
      </c>
      <c r="CD5" s="60">
        <f t="shared" ca="1" si="69"/>
        <v>20</v>
      </c>
      <c r="CE5" s="60">
        <f t="shared" ca="1" si="70"/>
        <v>300</v>
      </c>
      <c r="CF5" s="60">
        <f t="shared" ca="1" si="71"/>
        <v>1300</v>
      </c>
      <c r="CG5" s="60">
        <f t="shared" ca="1" si="72"/>
        <v>10</v>
      </c>
      <c r="CH5" s="60">
        <f t="shared" ca="1" si="73"/>
        <v>700</v>
      </c>
      <c r="CI5" s="60">
        <f t="shared" ca="1" si="74"/>
        <v>170</v>
      </c>
      <c r="CJ5" s="60">
        <f t="shared" ca="1" si="75"/>
        <v>20</v>
      </c>
      <c r="CK5" s="60">
        <f t="shared" ca="1" si="76"/>
        <v>20</v>
      </c>
      <c r="CL5" s="60">
        <f t="shared" ca="1" si="77"/>
        <v>1000</v>
      </c>
      <c r="CM5" s="60">
        <f t="shared" ca="1" si="78"/>
        <v>400</v>
      </c>
      <c r="CN5" s="60">
        <f t="shared" ca="1" si="79"/>
        <v>35</v>
      </c>
      <c r="CO5" s="216"/>
      <c r="CP5" s="60">
        <f t="shared" ca="1" si="47"/>
        <v>1100</v>
      </c>
      <c r="CQ5" s="60">
        <f t="shared" ca="1" si="80"/>
        <v>5000</v>
      </c>
      <c r="CR5" s="60">
        <f t="shared" ca="1" si="81"/>
        <v>1800</v>
      </c>
      <c r="CS5" s="60">
        <f t="shared" ca="1" si="82"/>
        <v>8</v>
      </c>
      <c r="CT5" s="60">
        <f t="shared" ca="1" si="83"/>
        <v>25</v>
      </c>
      <c r="CU5" s="60">
        <f t="shared" ca="1" si="84"/>
        <v>700</v>
      </c>
      <c r="CV5" s="60">
        <f t="shared" ca="1" si="85"/>
        <v>15</v>
      </c>
      <c r="CW5" s="60">
        <f t="shared" ca="1" si="86"/>
        <v>8</v>
      </c>
      <c r="CX5" s="60">
        <f t="shared" ca="1" si="87"/>
        <v>15</v>
      </c>
      <c r="CY5" s="60">
        <f t="shared" ca="1" si="88"/>
        <v>1600</v>
      </c>
      <c r="CZ5" s="60">
        <f t="shared" ca="1" si="89"/>
        <v>5000</v>
      </c>
      <c r="DA5" s="60">
        <f t="shared" ca="1" si="90"/>
        <v>15</v>
      </c>
      <c r="DB5" s="60">
        <f t="shared" ca="1" si="91"/>
        <v>180</v>
      </c>
      <c r="DC5" s="60">
        <f t="shared" ca="1" si="92"/>
        <v>120</v>
      </c>
      <c r="DD5" s="60">
        <f t="shared" ca="1" si="93"/>
        <v>200</v>
      </c>
      <c r="DE5" s="216"/>
      <c r="DF5" s="216"/>
      <c r="DG5" s="216"/>
      <c r="DH5" s="199"/>
      <c r="DI5" s="199"/>
      <c r="DJ5" s="199"/>
      <c r="DK5" s="199"/>
      <c r="DL5" s="200"/>
      <c r="DM5" s="199"/>
      <c r="DN5" s="200"/>
      <c r="DO5" s="200"/>
      <c r="DP5" s="200"/>
      <c r="DQ5" s="199"/>
      <c r="DR5" s="60">
        <f t="shared" ca="1" si="94"/>
        <v>10</v>
      </c>
      <c r="DS5" s="60">
        <f t="shared" ca="1" si="95"/>
        <v>10</v>
      </c>
      <c r="DT5" s="60">
        <f t="shared" ca="1" si="96"/>
        <v>15</v>
      </c>
      <c r="DU5" s="76"/>
      <c r="DV5" s="65">
        <f t="shared" ca="1" si="97"/>
        <v>300</v>
      </c>
      <c r="DW5" s="76">
        <f t="shared" ca="1" si="98"/>
        <v>380</v>
      </c>
      <c r="DX5" s="76">
        <f t="shared" ca="1" si="99"/>
        <v>30</v>
      </c>
      <c r="DZ5" s="250"/>
      <c r="EA5" s="222" t="s">
        <v>187</v>
      </c>
      <c r="EB5" s="223">
        <v>70.573999999999998</v>
      </c>
    </row>
    <row r="6" spans="1:132" x14ac:dyDescent="0.15">
      <c r="A6" s="62" t="s">
        <v>261</v>
      </c>
      <c r="B6" s="59">
        <f t="shared" ca="1" si="52"/>
        <v>41666</v>
      </c>
      <c r="C6" s="210"/>
      <c r="D6" s="210"/>
      <c r="E6" s="72">
        <f t="shared" ca="1" si="0"/>
        <v>54.75</v>
      </c>
      <c r="F6" s="72">
        <f t="shared" ca="1" si="53"/>
        <v>51.626000000000005</v>
      </c>
      <c r="G6" s="210"/>
      <c r="H6" s="210"/>
      <c r="I6" s="72">
        <f t="shared" ca="1" si="1"/>
        <v>52.778999999999996</v>
      </c>
      <c r="J6" s="72">
        <f t="shared" ca="1" si="2"/>
        <v>47.741</v>
      </c>
      <c r="K6" s="210"/>
      <c r="L6" s="72">
        <f t="shared" ca="1" si="4"/>
        <v>72.204999999999998</v>
      </c>
      <c r="M6" s="72">
        <f t="shared" ca="1" si="5"/>
        <v>64.378</v>
      </c>
      <c r="N6" s="72">
        <f t="shared" ca="1" si="6"/>
        <v>71.406999999999996</v>
      </c>
      <c r="O6" s="72">
        <f t="shared" ca="1" si="7"/>
        <v>65.782000000000011</v>
      </c>
      <c r="P6" s="210"/>
      <c r="Q6" s="72">
        <f t="shared" ca="1" si="9"/>
        <v>54.572000000000003</v>
      </c>
      <c r="R6" s="72">
        <f t="shared" ca="1" si="10"/>
        <v>52.277999999999992</v>
      </c>
      <c r="S6" s="72">
        <f t="shared" ca="1" si="11"/>
        <v>63.356999999999999</v>
      </c>
      <c r="T6" s="72">
        <f t="shared" ca="1" si="12"/>
        <v>55.792000000000002</v>
      </c>
      <c r="U6" s="72">
        <f t="shared" ca="1" si="13"/>
        <v>52.649000000000001</v>
      </c>
      <c r="V6" s="72">
        <f t="shared" ca="1" si="14"/>
        <v>51.256</v>
      </c>
      <c r="W6" s="72">
        <f t="shared" ca="1" si="15"/>
        <v>43.992000000000004</v>
      </c>
      <c r="X6" s="72">
        <f t="shared" ca="1" si="54"/>
        <v>55.516000000000005</v>
      </c>
      <c r="Y6" s="72">
        <f t="shared" ca="1" si="16"/>
        <v>53.56</v>
      </c>
      <c r="Z6" s="72">
        <f t="shared" ca="1" si="55"/>
        <v>50.774999999999999</v>
      </c>
      <c r="AA6" s="72">
        <f t="shared" ca="1" si="17"/>
        <v>50.573</v>
      </c>
      <c r="AB6" s="72">
        <f t="shared" ca="1" si="18"/>
        <v>50.085999999999999</v>
      </c>
      <c r="AC6" s="72">
        <f t="shared" ca="1" si="19"/>
        <v>50.72</v>
      </c>
      <c r="AD6" s="210"/>
      <c r="AE6" s="72">
        <f t="shared" ca="1" si="21"/>
        <v>71.421000000000006</v>
      </c>
      <c r="AF6" s="72">
        <f t="shared" ca="1" si="22"/>
        <v>73.716000000000008</v>
      </c>
      <c r="AG6" s="72">
        <f t="shared" ca="1" si="23"/>
        <v>67.691999999999993</v>
      </c>
      <c r="AH6" s="72">
        <f t="shared" ca="1" si="24"/>
        <v>60.381</v>
      </c>
      <c r="AI6" s="72">
        <f t="shared" ca="1" si="25"/>
        <v>60.553000000000004</v>
      </c>
      <c r="AJ6" s="72">
        <f t="shared" ca="1" si="26"/>
        <v>55.016999999999996</v>
      </c>
      <c r="AK6" s="72">
        <f t="shared" ca="1" si="27"/>
        <v>51.614999999999995</v>
      </c>
      <c r="AL6" s="72">
        <f t="shared" ca="1" si="28"/>
        <v>51.2</v>
      </c>
      <c r="AM6" s="72">
        <f t="shared" ca="1" si="29"/>
        <v>73.212000000000003</v>
      </c>
      <c r="AN6" s="72">
        <f t="shared" ca="1" si="30"/>
        <v>70.411000000000001</v>
      </c>
      <c r="AO6" s="72">
        <f t="shared" ca="1" si="31"/>
        <v>60.656999999999996</v>
      </c>
      <c r="AP6" s="72">
        <f t="shared" ca="1" si="32"/>
        <v>54.338999999999999</v>
      </c>
      <c r="AQ6" s="72">
        <f t="shared" ca="1" si="33"/>
        <v>53.7</v>
      </c>
      <c r="AR6" s="72">
        <f t="shared" ca="1" si="34"/>
        <v>52.658000000000001</v>
      </c>
      <c r="AS6" s="72">
        <f t="shared" ca="1" si="35"/>
        <v>49.838000000000001</v>
      </c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4"/>
      <c r="BG6" s="73">
        <f t="shared" ca="1" si="37"/>
        <v>69.959999999999994</v>
      </c>
      <c r="BH6" s="73">
        <f t="shared" ca="1" si="38"/>
        <v>63.972000000000001</v>
      </c>
      <c r="BI6" s="73">
        <f t="shared" ca="1" si="39"/>
        <v>53.959999999999994</v>
      </c>
      <c r="BJ6" s="236"/>
      <c r="BK6" s="73">
        <f t="shared" ca="1" si="56"/>
        <v>51.731000000000002</v>
      </c>
      <c r="BL6" s="73">
        <f t="shared" ca="1" si="57"/>
        <v>48.644000000000005</v>
      </c>
      <c r="BM6" s="73">
        <f t="shared" ca="1" si="58"/>
        <v>50.734999999999999</v>
      </c>
      <c r="BN6" s="237"/>
      <c r="BO6" s="237"/>
      <c r="BP6" s="75">
        <f t="shared" ca="1" si="59"/>
        <v>500</v>
      </c>
      <c r="BQ6" s="64">
        <f t="shared" ca="1" si="60"/>
        <v>1200</v>
      </c>
      <c r="BR6" s="199"/>
      <c r="BS6" s="199"/>
      <c r="BT6" s="60">
        <f t="shared" ca="1" si="61"/>
        <v>70</v>
      </c>
      <c r="BU6" s="60">
        <f t="shared" ca="1" si="62"/>
        <v>380</v>
      </c>
      <c r="BV6" s="200"/>
      <c r="BW6" s="76">
        <f t="shared" ca="1" si="63"/>
        <v>140</v>
      </c>
      <c r="BX6" s="65">
        <f t="shared" ca="1" si="64"/>
        <v>600</v>
      </c>
      <c r="BY6" s="60">
        <f t="shared" ca="1" si="65"/>
        <v>5</v>
      </c>
      <c r="BZ6" s="199"/>
      <c r="CA6" s="199"/>
      <c r="CB6" s="60">
        <f t="shared" ca="1" si="67"/>
        <v>1600</v>
      </c>
      <c r="CC6" s="60">
        <f t="shared" ca="1" si="68"/>
        <v>15</v>
      </c>
      <c r="CD6" s="60">
        <f t="shared" ca="1" si="69"/>
        <v>20</v>
      </c>
      <c r="CE6" s="60">
        <f t="shared" ca="1" si="70"/>
        <v>300</v>
      </c>
      <c r="CF6" s="60">
        <f t="shared" ca="1" si="71"/>
        <v>1400</v>
      </c>
      <c r="CG6" s="60">
        <f t="shared" ca="1" si="72"/>
        <v>8</v>
      </c>
      <c r="CH6" s="60">
        <f t="shared" ca="1" si="73"/>
        <v>800</v>
      </c>
      <c r="CI6" s="60">
        <f t="shared" ca="1" si="74"/>
        <v>180</v>
      </c>
      <c r="CJ6" s="60">
        <f t="shared" ca="1" si="75"/>
        <v>20</v>
      </c>
      <c r="CK6" s="60">
        <f t="shared" ca="1" si="76"/>
        <v>22</v>
      </c>
      <c r="CL6" s="60">
        <f t="shared" ca="1" si="77"/>
        <v>1000</v>
      </c>
      <c r="CM6" s="60">
        <f t="shared" ca="1" si="78"/>
        <v>450</v>
      </c>
      <c r="CN6" s="60">
        <f t="shared" ca="1" si="79"/>
        <v>35</v>
      </c>
      <c r="CO6" s="216"/>
      <c r="CP6" s="60">
        <f t="shared" ca="1" si="47"/>
        <v>1000</v>
      </c>
      <c r="CQ6" s="60">
        <f t="shared" ca="1" si="80"/>
        <v>4800</v>
      </c>
      <c r="CR6" s="60">
        <f t="shared" ca="1" si="81"/>
        <v>2500</v>
      </c>
      <c r="CS6" s="60">
        <f t="shared" ca="1" si="82"/>
        <v>8</v>
      </c>
      <c r="CT6" s="60">
        <f t="shared" ca="1" si="83"/>
        <v>22</v>
      </c>
      <c r="CU6" s="60">
        <f t="shared" ca="1" si="84"/>
        <v>750</v>
      </c>
      <c r="CV6" s="60">
        <f t="shared" ca="1" si="85"/>
        <v>18</v>
      </c>
      <c r="CW6" s="60">
        <f t="shared" ca="1" si="86"/>
        <v>8</v>
      </c>
      <c r="CX6" s="60">
        <f t="shared" ca="1" si="87"/>
        <v>12</v>
      </c>
      <c r="CY6" s="60">
        <f t="shared" ca="1" si="88"/>
        <v>1600</v>
      </c>
      <c r="CZ6" s="60">
        <f t="shared" ca="1" si="89"/>
        <v>5000</v>
      </c>
      <c r="DA6" s="60">
        <f t="shared" ca="1" si="90"/>
        <v>18</v>
      </c>
      <c r="DB6" s="60">
        <f t="shared" ca="1" si="91"/>
        <v>200</v>
      </c>
      <c r="DC6" s="60">
        <f t="shared" ca="1" si="92"/>
        <v>130</v>
      </c>
      <c r="DD6" s="60">
        <f t="shared" ca="1" si="93"/>
        <v>160</v>
      </c>
      <c r="DE6" s="216"/>
      <c r="DF6" s="216"/>
      <c r="DG6" s="216"/>
      <c r="DH6" s="199"/>
      <c r="DI6" s="199"/>
      <c r="DJ6" s="199"/>
      <c r="DK6" s="199"/>
      <c r="DL6" s="200"/>
      <c r="DM6" s="199"/>
      <c r="DN6" s="200"/>
      <c r="DO6" s="200"/>
      <c r="DP6" s="200"/>
      <c r="DQ6" s="199"/>
      <c r="DR6" s="60">
        <f t="shared" ca="1" si="94"/>
        <v>10</v>
      </c>
      <c r="DS6" s="60">
        <f t="shared" ca="1" si="95"/>
        <v>12</v>
      </c>
      <c r="DT6" s="60">
        <f t="shared" ca="1" si="96"/>
        <v>18</v>
      </c>
      <c r="DU6" s="76"/>
      <c r="DV6" s="65">
        <f t="shared" ca="1" si="97"/>
        <v>320</v>
      </c>
      <c r="DW6" s="76">
        <f t="shared" ca="1" si="98"/>
        <v>400</v>
      </c>
      <c r="DX6" s="76">
        <f t="shared" ca="1" si="99"/>
        <v>30</v>
      </c>
      <c r="DZ6" s="249"/>
      <c r="EA6" s="68" t="s">
        <v>188</v>
      </c>
      <c r="EB6" s="224">
        <v>70.575000000000003</v>
      </c>
    </row>
    <row r="7" spans="1:132" x14ac:dyDescent="0.15">
      <c r="A7" s="62" t="s">
        <v>263</v>
      </c>
      <c r="B7" s="59">
        <f t="shared" ca="1" si="52"/>
        <v>41673</v>
      </c>
      <c r="C7" s="210"/>
      <c r="D7" s="210"/>
      <c r="E7" s="72">
        <f t="shared" ca="1" si="0"/>
        <v>54.378999999999998</v>
      </c>
      <c r="F7" s="72">
        <f t="shared" ca="1" si="53"/>
        <v>51.448000000000008</v>
      </c>
      <c r="G7" s="210"/>
      <c r="H7" s="210"/>
      <c r="I7" s="72">
        <f t="shared" ca="1" si="1"/>
        <v>52.721999999999994</v>
      </c>
      <c r="J7" s="72">
        <f t="shared" ca="1" si="2"/>
        <v>47.555999999999997</v>
      </c>
      <c r="K7" s="210"/>
      <c r="L7" s="72">
        <f t="shared" ca="1" si="4"/>
        <v>72.155000000000001</v>
      </c>
      <c r="M7" s="72">
        <f t="shared" ca="1" si="5"/>
        <v>64.271999999999991</v>
      </c>
      <c r="N7" s="72">
        <f t="shared" ca="1" si="6"/>
        <v>71.47699999999999</v>
      </c>
      <c r="O7" s="72">
        <f t="shared" ca="1" si="7"/>
        <v>65.814000000000007</v>
      </c>
      <c r="P7" s="210"/>
      <c r="Q7" s="72">
        <f t="shared" ca="1" si="9"/>
        <v>54.784000000000006</v>
      </c>
      <c r="R7" s="72">
        <f t="shared" ca="1" si="10"/>
        <v>52.152999999999992</v>
      </c>
      <c r="S7" s="72">
        <f t="shared" ca="1" si="11"/>
        <v>62.97</v>
      </c>
      <c r="T7" s="72">
        <f t="shared" ca="1" si="12"/>
        <v>55.650000000000006</v>
      </c>
      <c r="U7" s="72">
        <f t="shared" ca="1" si="13"/>
        <v>52.347000000000008</v>
      </c>
      <c r="V7" s="72">
        <f t="shared" ca="1" si="14"/>
        <v>51.162999999999997</v>
      </c>
      <c r="W7" s="72">
        <f t="shared" ca="1" si="15"/>
        <v>43.722999999999999</v>
      </c>
      <c r="X7" s="72">
        <f t="shared" ca="1" si="54"/>
        <v>54.908999999999999</v>
      </c>
      <c r="Y7" s="72">
        <f t="shared" ca="1" si="16"/>
        <v>53.080000000000005</v>
      </c>
      <c r="Z7" s="72">
        <f t="shared" ca="1" si="55"/>
        <v>50.597999999999999</v>
      </c>
      <c r="AA7" s="72">
        <f t="shared" ca="1" si="17"/>
        <v>50.702000000000005</v>
      </c>
      <c r="AB7" s="72">
        <f t="shared" ca="1" si="18"/>
        <v>50.024000000000001</v>
      </c>
      <c r="AC7" s="72">
        <f t="shared" ca="1" si="19"/>
        <v>50.756999999999998</v>
      </c>
      <c r="AD7" s="210"/>
      <c r="AE7" s="72">
        <f t="shared" ca="1" si="21"/>
        <v>71.165000000000006</v>
      </c>
      <c r="AF7" s="72">
        <f t="shared" ca="1" si="22"/>
        <v>73.234000000000009</v>
      </c>
      <c r="AG7" s="72">
        <f t="shared" ca="1" si="23"/>
        <v>67.358999999999995</v>
      </c>
      <c r="AH7" s="72">
        <f t="shared" ca="1" si="24"/>
        <v>60.27</v>
      </c>
      <c r="AI7" s="72">
        <f t="shared" ca="1" si="25"/>
        <v>60.46</v>
      </c>
      <c r="AJ7" s="72">
        <f t="shared" ca="1" si="26"/>
        <v>54.808999999999997</v>
      </c>
      <c r="AK7" s="72">
        <f t="shared" ca="1" si="27"/>
        <v>51.466999999999999</v>
      </c>
      <c r="AL7" s="72">
        <f t="shared" ca="1" si="28"/>
        <v>51.168000000000006</v>
      </c>
      <c r="AM7" s="72">
        <f t="shared" ca="1" si="29"/>
        <v>72.615000000000009</v>
      </c>
      <c r="AN7" s="72">
        <f t="shared" ca="1" si="30"/>
        <v>70.218999999999994</v>
      </c>
      <c r="AO7" s="72">
        <f t="shared" ca="1" si="31"/>
        <v>60.253999999999998</v>
      </c>
      <c r="AP7" s="72">
        <f t="shared" ca="1" si="32"/>
        <v>54.138999999999996</v>
      </c>
      <c r="AQ7" s="72">
        <f t="shared" ca="1" si="33"/>
        <v>53.92</v>
      </c>
      <c r="AR7" s="72">
        <f t="shared" ca="1" si="34"/>
        <v>52.12</v>
      </c>
      <c r="AS7" s="72">
        <f t="shared" ca="1" si="35"/>
        <v>49.650000000000006</v>
      </c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4"/>
      <c r="BG7" s="73">
        <f t="shared" ca="1" si="37"/>
        <v>69.917999999999992</v>
      </c>
      <c r="BH7" s="73">
        <f t="shared" ca="1" si="38"/>
        <v>63.651000000000003</v>
      </c>
      <c r="BI7" s="73">
        <f t="shared" ca="1" si="39"/>
        <v>54.004999999999995</v>
      </c>
      <c r="BJ7" s="236"/>
      <c r="BK7" s="73">
        <f t="shared" ca="1" si="56"/>
        <v>51.256999999999998</v>
      </c>
      <c r="BL7" s="73">
        <f t="shared" ca="1" si="57"/>
        <v>48.541000000000004</v>
      </c>
      <c r="BM7" s="73">
        <f t="shared" ca="1" si="58"/>
        <v>50.605000000000004</v>
      </c>
      <c r="BN7" s="237"/>
      <c r="BO7" s="237"/>
      <c r="BP7" s="75">
        <f t="shared" ca="1" si="59"/>
        <v>450</v>
      </c>
      <c r="BQ7" s="64">
        <f t="shared" ca="1" si="60"/>
        <v>1200</v>
      </c>
      <c r="BR7" s="199"/>
      <c r="BS7" s="199"/>
      <c r="BT7" s="60">
        <f t="shared" ca="1" si="61"/>
        <v>70</v>
      </c>
      <c r="BU7" s="60">
        <f t="shared" ca="1" si="62"/>
        <v>380</v>
      </c>
      <c r="BV7" s="200"/>
      <c r="BW7" s="76">
        <f t="shared" ca="1" si="63"/>
        <v>120</v>
      </c>
      <c r="BX7" s="65">
        <f t="shared" ca="1" si="64"/>
        <v>500</v>
      </c>
      <c r="BY7" s="60">
        <f t="shared" ca="1" si="65"/>
        <v>20</v>
      </c>
      <c r="BZ7" s="60">
        <f t="shared" ca="1" si="66"/>
        <v>15</v>
      </c>
      <c r="CA7" s="199"/>
      <c r="CB7" s="60">
        <f t="shared" ca="1" si="67"/>
        <v>1800</v>
      </c>
      <c r="CC7" s="60">
        <f t="shared" ca="1" si="68"/>
        <v>30</v>
      </c>
      <c r="CD7" s="60">
        <f t="shared" ca="1" si="69"/>
        <v>30</v>
      </c>
      <c r="CE7" s="60">
        <f t="shared" ca="1" si="70"/>
        <v>330</v>
      </c>
      <c r="CF7" s="60">
        <f t="shared" ca="1" si="71"/>
        <v>1300</v>
      </c>
      <c r="CG7" s="60">
        <f t="shared" ca="1" si="72"/>
        <v>10</v>
      </c>
      <c r="CH7" s="60">
        <f t="shared" ca="1" si="73"/>
        <v>700</v>
      </c>
      <c r="CI7" s="60">
        <f t="shared" ca="1" si="74"/>
        <v>170</v>
      </c>
      <c r="CJ7" s="60">
        <f t="shared" ca="1" si="75"/>
        <v>20</v>
      </c>
      <c r="CK7" s="60">
        <f t="shared" ca="1" si="76"/>
        <v>25</v>
      </c>
      <c r="CL7" s="60">
        <f t="shared" ca="1" si="77"/>
        <v>1000</v>
      </c>
      <c r="CM7" s="60">
        <f t="shared" ca="1" si="78"/>
        <v>550</v>
      </c>
      <c r="CN7" s="60">
        <f t="shared" ca="1" si="79"/>
        <v>25</v>
      </c>
      <c r="CO7" s="216"/>
      <c r="CP7" s="60">
        <f t="shared" ca="1" si="47"/>
        <v>1000</v>
      </c>
      <c r="CQ7" s="60">
        <f t="shared" ca="1" si="80"/>
        <v>4800</v>
      </c>
      <c r="CR7" s="60">
        <f t="shared" ca="1" si="81"/>
        <v>3000</v>
      </c>
      <c r="CS7" s="60">
        <f t="shared" ca="1" si="82"/>
        <v>8</v>
      </c>
      <c r="CT7" s="60">
        <f t="shared" ca="1" si="83"/>
        <v>20</v>
      </c>
      <c r="CU7" s="60">
        <f t="shared" ca="1" si="84"/>
        <v>400</v>
      </c>
      <c r="CV7" s="60">
        <f t="shared" ca="1" si="85"/>
        <v>20</v>
      </c>
      <c r="CW7" s="60">
        <f t="shared" ca="1" si="86"/>
        <v>8</v>
      </c>
      <c r="CX7" s="60">
        <f t="shared" ca="1" si="87"/>
        <v>30</v>
      </c>
      <c r="CY7" s="60">
        <f t="shared" ca="1" si="88"/>
        <v>1600</v>
      </c>
      <c r="CZ7" s="60">
        <f t="shared" ca="1" si="89"/>
        <v>5500</v>
      </c>
      <c r="DA7" s="60">
        <f t="shared" ca="1" si="90"/>
        <v>15</v>
      </c>
      <c r="DB7" s="60">
        <f t="shared" ca="1" si="91"/>
        <v>200</v>
      </c>
      <c r="DC7" s="60">
        <f t="shared" ca="1" si="92"/>
        <v>120</v>
      </c>
      <c r="DD7" s="60">
        <f t="shared" ca="1" si="93"/>
        <v>90</v>
      </c>
      <c r="DE7" s="216"/>
      <c r="DF7" s="216"/>
      <c r="DG7" s="216"/>
      <c r="DH7" s="199"/>
      <c r="DI7" s="199"/>
      <c r="DJ7" s="199"/>
      <c r="DK7" s="199"/>
      <c r="DL7" s="200"/>
      <c r="DM7" s="199"/>
      <c r="DN7" s="200"/>
      <c r="DO7" s="200"/>
      <c r="DP7" s="200"/>
      <c r="DQ7" s="199"/>
      <c r="DR7" s="60">
        <f t="shared" ca="1" si="94"/>
        <v>10</v>
      </c>
      <c r="DS7" s="60">
        <f t="shared" ca="1" si="95"/>
        <v>10</v>
      </c>
      <c r="DT7" s="60">
        <f t="shared" ca="1" si="96"/>
        <v>15</v>
      </c>
      <c r="DU7" s="76"/>
      <c r="DV7" s="65">
        <f t="shared" ca="1" si="97"/>
        <v>300</v>
      </c>
      <c r="DW7" s="76">
        <f t="shared" ca="1" si="98"/>
        <v>400</v>
      </c>
      <c r="DX7" s="76">
        <f t="shared" ca="1" si="99"/>
        <v>30</v>
      </c>
      <c r="DZ7" s="248" t="s">
        <v>2</v>
      </c>
      <c r="EA7" s="67" t="s">
        <v>189</v>
      </c>
      <c r="EB7" s="221">
        <v>65.17</v>
      </c>
    </row>
    <row r="8" spans="1:132" x14ac:dyDescent="0.15">
      <c r="A8" s="62" t="s">
        <v>265</v>
      </c>
      <c r="B8" s="59">
        <f t="shared" ca="1" si="52"/>
        <v>41682</v>
      </c>
      <c r="C8" s="210"/>
      <c r="D8" s="210"/>
      <c r="E8" s="72">
        <f t="shared" ca="1" si="0"/>
        <v>54.492999999999995</v>
      </c>
      <c r="F8" s="72">
        <f t="shared" ca="1" si="53"/>
        <v>53.738</v>
      </c>
      <c r="G8" s="210"/>
      <c r="H8" s="210"/>
      <c r="I8" s="72">
        <f t="shared" ca="1" si="1"/>
        <v>52.961999999999989</v>
      </c>
      <c r="J8" s="72">
        <f t="shared" ca="1" si="2"/>
        <v>50.116999999999997</v>
      </c>
      <c r="K8" s="210"/>
      <c r="L8" s="72">
        <f t="shared" ca="1" si="4"/>
        <v>71.852000000000004</v>
      </c>
      <c r="M8" s="72">
        <f t="shared" ca="1" si="5"/>
        <v>64.033000000000001</v>
      </c>
      <c r="N8" s="72">
        <f t="shared" ca="1" si="6"/>
        <v>71.557999999999993</v>
      </c>
      <c r="O8" s="72">
        <f t="shared" ca="1" si="7"/>
        <v>65.774000000000001</v>
      </c>
      <c r="P8" s="210"/>
      <c r="Q8" s="72">
        <f t="shared" ca="1" si="9"/>
        <v>54.614000000000004</v>
      </c>
      <c r="R8" s="72">
        <f t="shared" ca="1" si="10"/>
        <v>53.22</v>
      </c>
      <c r="S8" s="72">
        <f t="shared" ca="1" si="11"/>
        <v>62.838000000000001</v>
      </c>
      <c r="T8" s="72">
        <f t="shared" ca="1" si="12"/>
        <v>55.537000000000006</v>
      </c>
      <c r="U8" s="72">
        <f t="shared" ca="1" si="13"/>
        <v>52.254000000000005</v>
      </c>
      <c r="V8" s="72">
        <f t="shared" ca="1" si="14"/>
        <v>51.786999999999999</v>
      </c>
      <c r="W8" s="72">
        <f t="shared" ca="1" si="15"/>
        <v>44.684000000000005</v>
      </c>
      <c r="X8" s="72">
        <f t="shared" ca="1" si="54"/>
        <v>54.962000000000003</v>
      </c>
      <c r="Y8" s="72">
        <f t="shared" ca="1" si="16"/>
        <v>52.996000000000002</v>
      </c>
      <c r="Z8" s="72">
        <f t="shared" ca="1" si="55"/>
        <v>51.986999999999995</v>
      </c>
      <c r="AA8" s="72">
        <f t="shared" ca="1" si="17"/>
        <v>50.622</v>
      </c>
      <c r="AB8" s="72">
        <f t="shared" ca="1" si="18"/>
        <v>50.005000000000003</v>
      </c>
      <c r="AC8" s="72">
        <f t="shared" ca="1" si="19"/>
        <v>51.082999999999998</v>
      </c>
      <c r="AD8" s="210"/>
      <c r="AE8" s="72">
        <f t="shared" ca="1" si="21"/>
        <v>71.483000000000004</v>
      </c>
      <c r="AF8" s="72">
        <f t="shared" ca="1" si="22"/>
        <v>73.366</v>
      </c>
      <c r="AG8" s="72">
        <f t="shared" ca="1" si="23"/>
        <v>67.483999999999995</v>
      </c>
      <c r="AH8" s="72">
        <f t="shared" ca="1" si="24"/>
        <v>60.375</v>
      </c>
      <c r="AI8" s="72">
        <f t="shared" ca="1" si="25"/>
        <v>60.42</v>
      </c>
      <c r="AJ8" s="72">
        <f t="shared" ca="1" si="26"/>
        <v>54.744</v>
      </c>
      <c r="AK8" s="72">
        <f t="shared" ca="1" si="27"/>
        <v>51.588999999999999</v>
      </c>
      <c r="AL8" s="72">
        <f t="shared" ca="1" si="28"/>
        <v>51.704000000000008</v>
      </c>
      <c r="AM8" s="72">
        <f t="shared" ca="1" si="29"/>
        <v>72.676000000000002</v>
      </c>
      <c r="AN8" s="72">
        <f t="shared" ca="1" si="30"/>
        <v>70.575999999999993</v>
      </c>
      <c r="AO8" s="72">
        <f t="shared" ca="1" si="31"/>
        <v>60.42</v>
      </c>
      <c r="AP8" s="72">
        <f t="shared" ca="1" si="32"/>
        <v>55.489000000000004</v>
      </c>
      <c r="AQ8" s="72">
        <f t="shared" ca="1" si="33"/>
        <v>54.386000000000003</v>
      </c>
      <c r="AR8" s="72">
        <f t="shared" ca="1" si="34"/>
        <v>52.53</v>
      </c>
      <c r="AS8" s="72">
        <f t="shared" ca="1" si="35"/>
        <v>51.986000000000004</v>
      </c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4"/>
      <c r="BG8" s="73">
        <f t="shared" ca="1" si="37"/>
        <v>70.224999999999994</v>
      </c>
      <c r="BH8" s="73">
        <f t="shared" ca="1" si="38"/>
        <v>63.908999999999999</v>
      </c>
      <c r="BI8" s="73">
        <f t="shared" ca="1" si="39"/>
        <v>54.471999999999994</v>
      </c>
      <c r="BJ8" s="236"/>
      <c r="BK8" s="73">
        <f t="shared" ca="1" si="56"/>
        <v>53.628</v>
      </c>
      <c r="BL8" s="235"/>
      <c r="BM8" s="73">
        <f t="shared" ca="1" si="58"/>
        <v>50.786000000000001</v>
      </c>
      <c r="BN8" s="237"/>
      <c r="BO8" s="237"/>
      <c r="BP8" s="75">
        <f t="shared" ca="1" si="59"/>
        <v>400</v>
      </c>
      <c r="BQ8" s="64">
        <f t="shared" ca="1" si="60"/>
        <v>1200</v>
      </c>
      <c r="BR8" s="199"/>
      <c r="BS8" s="199"/>
      <c r="BT8" s="60">
        <f t="shared" ca="1" si="61"/>
        <v>70</v>
      </c>
      <c r="BU8" s="60">
        <f t="shared" ca="1" si="62"/>
        <v>480</v>
      </c>
      <c r="BV8" s="200"/>
      <c r="BW8" s="76">
        <f t="shared" ca="1" si="63"/>
        <v>120</v>
      </c>
      <c r="BX8" s="65">
        <f t="shared" ca="1" si="64"/>
        <v>600</v>
      </c>
      <c r="BY8" s="60">
        <f t="shared" ca="1" si="65"/>
        <v>20</v>
      </c>
      <c r="BZ8" s="60">
        <f t="shared" ca="1" si="66"/>
        <v>20</v>
      </c>
      <c r="CA8" s="199"/>
      <c r="CB8" s="60">
        <f t="shared" ca="1" si="67"/>
        <v>2000</v>
      </c>
      <c r="CC8" s="60">
        <f t="shared" ca="1" si="68"/>
        <v>40</v>
      </c>
      <c r="CD8" s="60">
        <f t="shared" ca="1" si="69"/>
        <v>30</v>
      </c>
      <c r="CE8" s="60">
        <f t="shared" ca="1" si="70"/>
        <v>380</v>
      </c>
      <c r="CF8" s="60">
        <f t="shared" ca="1" si="71"/>
        <v>1500</v>
      </c>
      <c r="CG8" s="60">
        <f t="shared" ca="1" si="72"/>
        <v>10</v>
      </c>
      <c r="CH8" s="60">
        <f t="shared" ca="1" si="73"/>
        <v>800</v>
      </c>
      <c r="CI8" s="60">
        <f t="shared" ca="1" si="74"/>
        <v>160</v>
      </c>
      <c r="CJ8" s="60">
        <f t="shared" ca="1" si="75"/>
        <v>25</v>
      </c>
      <c r="CK8" s="60">
        <f t="shared" ca="1" si="76"/>
        <v>30</v>
      </c>
      <c r="CL8" s="60">
        <f t="shared" ca="1" si="77"/>
        <v>900</v>
      </c>
      <c r="CM8" s="60">
        <f t="shared" ca="1" si="78"/>
        <v>600</v>
      </c>
      <c r="CN8" s="60">
        <f t="shared" ca="1" si="79"/>
        <v>40</v>
      </c>
      <c r="CO8" s="216"/>
      <c r="CP8" s="60">
        <f t="shared" ca="1" si="47"/>
        <v>1200</v>
      </c>
      <c r="CQ8" s="60">
        <f t="shared" ca="1" si="80"/>
        <v>4800</v>
      </c>
      <c r="CR8" s="60">
        <f t="shared" ca="1" si="81"/>
        <v>3000</v>
      </c>
      <c r="CS8" s="60">
        <f t="shared" ca="1" si="82"/>
        <v>8</v>
      </c>
      <c r="CT8" s="60">
        <f t="shared" ca="1" si="83"/>
        <v>20</v>
      </c>
      <c r="CU8" s="60">
        <f t="shared" ca="1" si="84"/>
        <v>300</v>
      </c>
      <c r="CV8" s="60">
        <f t="shared" ca="1" si="85"/>
        <v>18</v>
      </c>
      <c r="CW8" s="60">
        <f t="shared" ca="1" si="86"/>
        <v>8</v>
      </c>
      <c r="CX8" s="60">
        <f t="shared" ca="1" si="87"/>
        <v>20</v>
      </c>
      <c r="CY8" s="60">
        <f t="shared" ca="1" si="88"/>
        <v>1600</v>
      </c>
      <c r="CZ8" s="60">
        <f t="shared" ca="1" si="89"/>
        <v>5000</v>
      </c>
      <c r="DA8" s="60">
        <f t="shared" ca="1" si="90"/>
        <v>15</v>
      </c>
      <c r="DB8" s="60">
        <f t="shared" ca="1" si="91"/>
        <v>150</v>
      </c>
      <c r="DC8" s="60">
        <f t="shared" ca="1" si="92"/>
        <v>130</v>
      </c>
      <c r="DD8" s="60">
        <f t="shared" ca="1" si="93"/>
        <v>150</v>
      </c>
      <c r="DE8" s="216"/>
      <c r="DF8" s="216"/>
      <c r="DG8" s="216"/>
      <c r="DH8" s="199"/>
      <c r="DI8" s="199"/>
      <c r="DJ8" s="199"/>
      <c r="DK8" s="199"/>
      <c r="DL8" s="200"/>
      <c r="DM8" s="199"/>
      <c r="DN8" s="200"/>
      <c r="DO8" s="200"/>
      <c r="DP8" s="200"/>
      <c r="DQ8" s="199"/>
      <c r="DR8" s="60">
        <f t="shared" ca="1" si="94"/>
        <v>10</v>
      </c>
      <c r="DS8" s="60">
        <f t="shared" ca="1" si="95"/>
        <v>10</v>
      </c>
      <c r="DT8" s="60">
        <f t="shared" ca="1" si="96"/>
        <v>15</v>
      </c>
      <c r="DU8" s="76"/>
      <c r="DV8" s="65">
        <f t="shared" ca="1" si="97"/>
        <v>400</v>
      </c>
      <c r="DW8" s="200"/>
      <c r="DX8" s="76">
        <f t="shared" ca="1" si="99"/>
        <v>30</v>
      </c>
      <c r="DZ8" s="250"/>
      <c r="EA8" s="222" t="s">
        <v>190</v>
      </c>
      <c r="EB8" s="223">
        <v>65.197999999999993</v>
      </c>
    </row>
    <row r="9" spans="1:132" x14ac:dyDescent="0.15">
      <c r="A9" s="62" t="s">
        <v>276</v>
      </c>
      <c r="B9" s="59">
        <f t="shared" ca="1" si="52"/>
        <v>41687</v>
      </c>
      <c r="C9" s="210"/>
      <c r="D9" s="210"/>
      <c r="E9" s="72">
        <f t="shared" ca="1" si="0"/>
        <v>55.705999999999996</v>
      </c>
      <c r="F9" s="72">
        <f t="shared" ca="1" si="53"/>
        <v>56.082999999999998</v>
      </c>
      <c r="G9" s="210"/>
      <c r="H9" s="210"/>
      <c r="I9" s="72">
        <f t="shared" ca="1" si="1"/>
        <v>53.889999999999993</v>
      </c>
      <c r="J9" s="72">
        <f t="shared" ca="1" si="2"/>
        <v>52.885999999999996</v>
      </c>
      <c r="K9" s="210"/>
      <c r="L9" s="72">
        <f t="shared" ca="1" si="4"/>
        <v>71.819000000000003</v>
      </c>
      <c r="M9" s="72">
        <f t="shared" ca="1" si="5"/>
        <v>64.317000000000007</v>
      </c>
      <c r="N9" s="72">
        <f t="shared" ca="1" si="6"/>
        <v>74.401999999999987</v>
      </c>
      <c r="O9" s="72">
        <f t="shared" ca="1" si="7"/>
        <v>65.706000000000003</v>
      </c>
      <c r="P9" s="210"/>
      <c r="Q9" s="72">
        <f t="shared" ca="1" si="9"/>
        <v>54.67</v>
      </c>
      <c r="R9" s="72">
        <f t="shared" ca="1" si="10"/>
        <v>54.866999999999997</v>
      </c>
      <c r="S9" s="72">
        <f t="shared" ca="1" si="11"/>
        <v>68.031999999999996</v>
      </c>
      <c r="T9" s="72">
        <f t="shared" ca="1" si="12"/>
        <v>56.150000000000006</v>
      </c>
      <c r="U9" s="72">
        <f t="shared" ca="1" si="13"/>
        <v>52.440000000000005</v>
      </c>
      <c r="V9" s="72">
        <f t="shared" ca="1" si="14"/>
        <v>52.792000000000002</v>
      </c>
      <c r="W9" s="72">
        <f t="shared" ca="1" si="15"/>
        <v>47.043000000000006</v>
      </c>
      <c r="X9" s="72">
        <f t="shared" ca="1" si="54"/>
        <v>58.021000000000001</v>
      </c>
      <c r="Y9" s="72">
        <f t="shared" ca="1" si="16"/>
        <v>55.814</v>
      </c>
      <c r="Z9" s="72">
        <f t="shared" ca="1" si="55"/>
        <v>53.147999999999996</v>
      </c>
      <c r="AA9" s="72">
        <f t="shared" ca="1" si="17"/>
        <v>51.236000000000004</v>
      </c>
      <c r="AB9" s="72">
        <f t="shared" ca="1" si="18"/>
        <v>50.255000000000003</v>
      </c>
      <c r="AC9" s="72">
        <f t="shared" ca="1" si="19"/>
        <v>51.612000000000002</v>
      </c>
      <c r="AD9" s="210"/>
      <c r="AE9" s="72">
        <f t="shared" ca="1" si="21"/>
        <v>71.105999999999995</v>
      </c>
      <c r="AF9" s="72">
        <f t="shared" ca="1" si="22"/>
        <v>73.039000000000001</v>
      </c>
      <c r="AG9" s="72">
        <f t="shared" ca="1" si="23"/>
        <v>67.215000000000003</v>
      </c>
      <c r="AH9" s="72">
        <f t="shared" ca="1" si="24"/>
        <v>61.314999999999998</v>
      </c>
      <c r="AI9" s="72">
        <f t="shared" ca="1" si="25"/>
        <v>60.645000000000003</v>
      </c>
      <c r="AJ9" s="72">
        <f t="shared" ca="1" si="26"/>
        <v>54.860999999999997</v>
      </c>
      <c r="AK9" s="72">
        <f t="shared" ca="1" si="27"/>
        <v>51.594999999999999</v>
      </c>
      <c r="AL9" s="72">
        <f t="shared" ca="1" si="28"/>
        <v>52.641000000000005</v>
      </c>
      <c r="AM9" s="72">
        <f t="shared" ca="1" si="29"/>
        <v>72.504999999999995</v>
      </c>
      <c r="AN9" s="72">
        <f t="shared" ca="1" si="30"/>
        <v>70.457999999999998</v>
      </c>
      <c r="AO9" s="72">
        <f t="shared" ca="1" si="31"/>
        <v>60.2</v>
      </c>
      <c r="AP9" s="72">
        <f t="shared" ca="1" si="32"/>
        <v>57.06</v>
      </c>
      <c r="AQ9" s="72">
        <f t="shared" ca="1" si="33"/>
        <v>55.105000000000004</v>
      </c>
      <c r="AR9" s="72">
        <f t="shared" ca="1" si="34"/>
        <v>53.390999999999998</v>
      </c>
      <c r="AS9" s="72">
        <f t="shared" ca="1" si="35"/>
        <v>53.010000000000005</v>
      </c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4"/>
      <c r="BG9" s="73">
        <f t="shared" ca="1" si="37"/>
        <v>69.932000000000002</v>
      </c>
      <c r="BH9" s="73">
        <f t="shared" ca="1" si="38"/>
        <v>63.915999999999997</v>
      </c>
      <c r="BI9" s="73">
        <f t="shared" ca="1" si="39"/>
        <v>57.961999999999996</v>
      </c>
      <c r="BJ9" s="236"/>
      <c r="BK9" s="73">
        <f t="shared" ca="1" si="56"/>
        <v>56.129999999999995</v>
      </c>
      <c r="BL9" s="73">
        <f t="shared" ca="1" si="57"/>
        <v>53.172000000000004</v>
      </c>
      <c r="BM9" s="73">
        <f t="shared" ca="1" si="58"/>
        <v>51.432000000000002</v>
      </c>
      <c r="BN9" s="237"/>
      <c r="BO9" s="237"/>
      <c r="BP9" s="75">
        <f t="shared" ca="1" si="59"/>
        <v>400</v>
      </c>
      <c r="BQ9" s="64">
        <f t="shared" ca="1" si="60"/>
        <v>1000</v>
      </c>
      <c r="BR9" s="199"/>
      <c r="BS9" s="199"/>
      <c r="BT9" s="60">
        <f t="shared" ca="1" si="61"/>
        <v>70</v>
      </c>
      <c r="BU9" s="60">
        <f t="shared" ca="1" si="62"/>
        <v>450</v>
      </c>
      <c r="BV9" s="200"/>
      <c r="BW9" s="76">
        <f t="shared" ca="1" si="63"/>
        <v>100</v>
      </c>
      <c r="BX9" s="65">
        <f t="shared" ca="1" si="64"/>
        <v>450</v>
      </c>
      <c r="BY9" s="60">
        <f t="shared" ca="1" si="65"/>
        <v>15</v>
      </c>
      <c r="BZ9" s="60">
        <f t="shared" ca="1" si="66"/>
        <v>10</v>
      </c>
      <c r="CA9" s="199"/>
      <c r="CB9" s="60">
        <f t="shared" ca="1" si="67"/>
        <v>1900</v>
      </c>
      <c r="CC9" s="60">
        <f t="shared" ca="1" si="68"/>
        <v>20</v>
      </c>
      <c r="CD9" s="60">
        <f t="shared" ca="1" si="69"/>
        <v>15</v>
      </c>
      <c r="CE9" s="60">
        <f t="shared" ca="1" si="70"/>
        <v>200</v>
      </c>
      <c r="CF9" s="60">
        <f t="shared" ca="1" si="71"/>
        <v>1300</v>
      </c>
      <c r="CG9" s="60">
        <f t="shared" ca="1" si="72"/>
        <v>10</v>
      </c>
      <c r="CH9" s="60">
        <f t="shared" ca="1" si="73"/>
        <v>800</v>
      </c>
      <c r="CI9" s="60">
        <f t="shared" ca="1" si="74"/>
        <v>160</v>
      </c>
      <c r="CJ9" s="60">
        <f t="shared" ca="1" si="75"/>
        <v>20</v>
      </c>
      <c r="CK9" s="60">
        <f t="shared" ca="1" si="76"/>
        <v>20</v>
      </c>
      <c r="CL9" s="60">
        <f t="shared" ca="1" si="77"/>
        <v>350</v>
      </c>
      <c r="CM9" s="60">
        <f t="shared" ca="1" si="78"/>
        <v>350</v>
      </c>
      <c r="CN9" s="60">
        <f t="shared" ca="1" si="79"/>
        <v>20</v>
      </c>
      <c r="CO9" s="216"/>
      <c r="CP9" s="199"/>
      <c r="CQ9" s="60">
        <f t="shared" ca="1" si="80"/>
        <v>4500</v>
      </c>
      <c r="CR9" s="60">
        <f t="shared" ca="1" si="81"/>
        <v>3000</v>
      </c>
      <c r="CS9" s="60">
        <f t="shared" ca="1" si="82"/>
        <v>8</v>
      </c>
      <c r="CT9" s="60">
        <f t="shared" ca="1" si="83"/>
        <v>30</v>
      </c>
      <c r="CU9" s="60">
        <f t="shared" ca="1" si="84"/>
        <v>140</v>
      </c>
      <c r="CV9" s="60">
        <f t="shared" ca="1" si="85"/>
        <v>15</v>
      </c>
      <c r="CW9" s="60">
        <f t="shared" ca="1" si="86"/>
        <v>10</v>
      </c>
      <c r="CX9" s="60">
        <f t="shared" ca="1" si="87"/>
        <v>20</v>
      </c>
      <c r="CY9" s="60">
        <f t="shared" ca="1" si="88"/>
        <v>1400</v>
      </c>
      <c r="CZ9" s="60">
        <f t="shared" ca="1" si="89"/>
        <v>4500</v>
      </c>
      <c r="DA9" s="60">
        <f t="shared" ca="1" si="90"/>
        <v>20</v>
      </c>
      <c r="DB9" s="60">
        <f t="shared" ca="1" si="91"/>
        <v>200</v>
      </c>
      <c r="DC9" s="60">
        <f t="shared" ca="1" si="92"/>
        <v>100</v>
      </c>
      <c r="DD9" s="60">
        <f t="shared" ca="1" si="93"/>
        <v>200</v>
      </c>
      <c r="DE9" s="216"/>
      <c r="DF9" s="216"/>
      <c r="DG9" s="216"/>
      <c r="DH9" s="199"/>
      <c r="DI9" s="199"/>
      <c r="DJ9" s="199"/>
      <c r="DK9" s="199"/>
      <c r="DL9" s="200"/>
      <c r="DM9" s="199"/>
      <c r="DN9" s="200"/>
      <c r="DO9" s="200"/>
      <c r="DP9" s="200"/>
      <c r="DQ9" s="199"/>
      <c r="DR9" s="60">
        <f t="shared" ca="1" si="94"/>
        <v>15</v>
      </c>
      <c r="DS9" s="60">
        <f t="shared" ca="1" si="95"/>
        <v>15</v>
      </c>
      <c r="DT9" s="60">
        <f t="shared" ca="1" si="96"/>
        <v>15</v>
      </c>
      <c r="DU9" s="76"/>
      <c r="DV9" s="65">
        <f t="shared" ca="1" si="97"/>
        <v>320</v>
      </c>
      <c r="DW9" s="200"/>
      <c r="DX9" s="76">
        <f t="shared" ca="1" si="99"/>
        <v>30</v>
      </c>
      <c r="DZ9" s="250"/>
      <c r="EA9" s="222" t="s">
        <v>191</v>
      </c>
      <c r="EB9" s="223">
        <v>65.194999999999993</v>
      </c>
    </row>
    <row r="10" spans="1:132" x14ac:dyDescent="0.15">
      <c r="A10" s="62" t="s">
        <v>277</v>
      </c>
      <c r="B10" s="59">
        <f t="shared" ca="1" si="52"/>
        <v>41694</v>
      </c>
      <c r="C10" s="210"/>
      <c r="D10" s="210"/>
      <c r="E10" s="72">
        <f t="shared" ca="1" si="0"/>
        <v>56.155999999999999</v>
      </c>
      <c r="F10" s="72">
        <f t="shared" ca="1" si="53"/>
        <v>57.296000000000006</v>
      </c>
      <c r="G10" s="210"/>
      <c r="H10" s="210"/>
      <c r="I10" s="72">
        <f t="shared" ca="1" si="1"/>
        <v>54.559999999999995</v>
      </c>
      <c r="J10" s="72">
        <f t="shared" ca="1" si="2"/>
        <v>54.724999999999994</v>
      </c>
      <c r="K10" s="210"/>
      <c r="L10" s="72">
        <f t="shared" ca="1" si="4"/>
        <v>71.701999999999998</v>
      </c>
      <c r="M10" s="72">
        <f t="shared" ca="1" si="5"/>
        <v>64.628999999999991</v>
      </c>
      <c r="N10" s="72">
        <f t="shared" ca="1" si="6"/>
        <v>72.020999999999987</v>
      </c>
      <c r="O10" s="72">
        <f t="shared" ca="1" si="7"/>
        <v>66.224000000000004</v>
      </c>
      <c r="P10" s="210"/>
      <c r="Q10" s="72">
        <f t="shared" ca="1" si="9"/>
        <v>54.921000000000006</v>
      </c>
      <c r="R10" s="72">
        <f t="shared" ca="1" si="10"/>
        <v>55.515000000000001</v>
      </c>
      <c r="S10" s="72">
        <f t="shared" ca="1" si="11"/>
        <v>67.694999999999993</v>
      </c>
      <c r="T10" s="72">
        <f t="shared" ca="1" si="12"/>
        <v>56.254000000000005</v>
      </c>
      <c r="U10" s="72">
        <f t="shared" ca="1" si="13"/>
        <v>52.247</v>
      </c>
      <c r="V10" s="72">
        <f t="shared" ca="1" si="14"/>
        <v>53.191000000000003</v>
      </c>
      <c r="W10" s="72">
        <f t="shared" ca="1" si="15"/>
        <v>47.5</v>
      </c>
      <c r="X10" s="72">
        <f t="shared" ca="1" si="54"/>
        <v>58.275000000000006</v>
      </c>
      <c r="Y10" s="72">
        <f t="shared" ca="1" si="16"/>
        <v>54.554000000000002</v>
      </c>
      <c r="Z10" s="72">
        <f t="shared" ca="1" si="55"/>
        <v>53.445999999999998</v>
      </c>
      <c r="AA10" s="72">
        <f t="shared" ca="1" si="17"/>
        <v>51.331000000000003</v>
      </c>
      <c r="AB10" s="72">
        <f t="shared" ca="1" si="18"/>
        <v>50.040999999999997</v>
      </c>
      <c r="AC10" s="72">
        <f t="shared" ca="1" si="19"/>
        <v>51.640999999999998</v>
      </c>
      <c r="AD10" s="210"/>
      <c r="AE10" s="72">
        <f t="shared" ca="1" si="21"/>
        <v>71.039000000000001</v>
      </c>
      <c r="AF10" s="72">
        <f t="shared" ca="1" si="22"/>
        <v>73.33</v>
      </c>
      <c r="AG10" s="72">
        <f t="shared" ca="1" si="23"/>
        <v>67.318999999999988</v>
      </c>
      <c r="AH10" s="72">
        <f t="shared" ca="1" si="24"/>
        <v>61.113</v>
      </c>
      <c r="AI10" s="72">
        <f t="shared" ca="1" si="25"/>
        <v>60.639000000000003</v>
      </c>
      <c r="AJ10" s="72">
        <f t="shared" ca="1" si="26"/>
        <v>54.753</v>
      </c>
      <c r="AK10" s="72">
        <f t="shared" ca="1" si="27"/>
        <v>51.808999999999997</v>
      </c>
      <c r="AL10" s="72">
        <f t="shared" ca="1" si="28"/>
        <v>52.506</v>
      </c>
      <c r="AM10" s="72">
        <f t="shared" ca="1" si="29"/>
        <v>72.59</v>
      </c>
      <c r="AN10" s="72">
        <f t="shared" ca="1" si="30"/>
        <v>70.667000000000002</v>
      </c>
      <c r="AO10" s="72">
        <f t="shared" ca="1" si="31"/>
        <v>60.603999999999999</v>
      </c>
      <c r="AP10" s="72">
        <f t="shared" ca="1" si="32"/>
        <v>57.670999999999999</v>
      </c>
      <c r="AQ10" s="72">
        <f t="shared" ca="1" si="33"/>
        <v>54.831000000000003</v>
      </c>
      <c r="AR10" s="72">
        <f t="shared" ca="1" si="34"/>
        <v>53.777000000000001</v>
      </c>
      <c r="AS10" s="72">
        <f t="shared" ca="1" si="35"/>
        <v>53.344000000000001</v>
      </c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4"/>
      <c r="BG10" s="73">
        <f t="shared" ca="1" si="37"/>
        <v>69.938999999999993</v>
      </c>
      <c r="BH10" s="73">
        <f t="shared" ca="1" si="38"/>
        <v>63.948999999999998</v>
      </c>
      <c r="BI10" s="73">
        <f t="shared" ca="1" si="39"/>
        <v>58.591999999999999</v>
      </c>
      <c r="BJ10" s="236"/>
      <c r="BK10" s="73">
        <f t="shared" ca="1" si="56"/>
        <v>56.628999999999998</v>
      </c>
      <c r="BL10" s="73">
        <f t="shared" ca="1" si="57"/>
        <v>54.601000000000006</v>
      </c>
      <c r="BM10" s="73">
        <f t="shared" ca="1" si="58"/>
        <v>51.923000000000002</v>
      </c>
      <c r="BN10" s="237"/>
      <c r="BO10" s="237"/>
      <c r="BP10" s="75">
        <f ca="1">INDIRECT($A10&amp;"!D11")</f>
        <v>450</v>
      </c>
      <c r="BQ10" s="64">
        <f t="shared" ca="1" si="60"/>
        <v>1400</v>
      </c>
      <c r="BR10" s="199"/>
      <c r="BS10" s="199"/>
      <c r="BT10" s="60">
        <f t="shared" ca="1" si="61"/>
        <v>80</v>
      </c>
      <c r="BU10" s="60">
        <f t="shared" ca="1" si="62"/>
        <v>450</v>
      </c>
      <c r="BV10" s="200"/>
      <c r="BW10" s="76">
        <f t="shared" ca="1" si="63"/>
        <v>100</v>
      </c>
      <c r="BX10" s="65">
        <f t="shared" ca="1" si="64"/>
        <v>600</v>
      </c>
      <c r="BY10" s="60">
        <f t="shared" ca="1" si="65"/>
        <v>8</v>
      </c>
      <c r="BZ10" s="60">
        <f t="shared" ca="1" si="66"/>
        <v>15</v>
      </c>
      <c r="CA10" s="199"/>
      <c r="CB10" s="60">
        <f t="shared" ca="1" si="67"/>
        <v>1900</v>
      </c>
      <c r="CC10" s="60">
        <f t="shared" ca="1" si="68"/>
        <v>20</v>
      </c>
      <c r="CD10" s="60">
        <f t="shared" ca="1" si="69"/>
        <v>15</v>
      </c>
      <c r="CE10" s="60">
        <f t="shared" ca="1" si="70"/>
        <v>250</v>
      </c>
      <c r="CF10" s="60">
        <f t="shared" ca="1" si="71"/>
        <v>1500</v>
      </c>
      <c r="CG10" s="60">
        <f t="shared" ca="1" si="72"/>
        <v>10</v>
      </c>
      <c r="CH10" s="60">
        <f t="shared" ca="1" si="73"/>
        <v>800</v>
      </c>
      <c r="CI10" s="60">
        <f t="shared" ca="1" si="74"/>
        <v>180</v>
      </c>
      <c r="CJ10" s="60">
        <f t="shared" ca="1" si="75"/>
        <v>35</v>
      </c>
      <c r="CK10" s="60">
        <f t="shared" ca="1" si="76"/>
        <v>30</v>
      </c>
      <c r="CL10" s="60">
        <f t="shared" ca="1" si="77"/>
        <v>780</v>
      </c>
      <c r="CM10" s="60">
        <f t="shared" ca="1" si="78"/>
        <v>400</v>
      </c>
      <c r="CN10" s="60">
        <f t="shared" ca="1" si="79"/>
        <v>50</v>
      </c>
      <c r="CO10" s="216"/>
      <c r="CP10" s="199"/>
      <c r="CQ10" s="60">
        <f t="shared" ca="1" si="80"/>
        <v>5000</v>
      </c>
      <c r="CR10" s="60">
        <f t="shared" ca="1" si="81"/>
        <v>2500</v>
      </c>
      <c r="CS10" s="60">
        <f t="shared" ca="1" si="82"/>
        <v>10</v>
      </c>
      <c r="CT10" s="60">
        <f t="shared" ca="1" si="83"/>
        <v>20</v>
      </c>
      <c r="CU10" s="60">
        <f t="shared" ca="1" si="84"/>
        <v>60</v>
      </c>
      <c r="CV10" s="60">
        <f t="shared" ca="1" si="85"/>
        <v>15</v>
      </c>
      <c r="CW10" s="60">
        <f t="shared" ca="1" si="86"/>
        <v>8</v>
      </c>
      <c r="CX10" s="60">
        <f t="shared" ca="1" si="87"/>
        <v>15</v>
      </c>
      <c r="CY10" s="60">
        <f t="shared" ca="1" si="88"/>
        <v>1700</v>
      </c>
      <c r="CZ10" s="60">
        <f t="shared" ca="1" si="89"/>
        <v>4800</v>
      </c>
      <c r="DA10" s="60">
        <f t="shared" ca="1" si="90"/>
        <v>30</v>
      </c>
      <c r="DB10" s="60">
        <f t="shared" ca="1" si="91"/>
        <v>250</v>
      </c>
      <c r="DC10" s="60">
        <f t="shared" ca="1" si="92"/>
        <v>130</v>
      </c>
      <c r="DD10" s="60">
        <f t="shared" ca="1" si="93"/>
        <v>350</v>
      </c>
      <c r="DE10" s="216"/>
      <c r="DF10" s="216"/>
      <c r="DG10" s="216"/>
      <c r="DH10" s="199"/>
      <c r="DI10" s="199"/>
      <c r="DJ10" s="199"/>
      <c r="DK10" s="199"/>
      <c r="DL10" s="200"/>
      <c r="DM10" s="199"/>
      <c r="DN10" s="200"/>
      <c r="DO10" s="200"/>
      <c r="DP10" s="200"/>
      <c r="DQ10" s="199"/>
      <c r="DR10" s="60">
        <f t="shared" ca="1" si="94"/>
        <v>15</v>
      </c>
      <c r="DS10" s="60">
        <f t="shared" ca="1" si="95"/>
        <v>15</v>
      </c>
      <c r="DT10" s="60">
        <f t="shared" ca="1" si="96"/>
        <v>18</v>
      </c>
      <c r="DU10" s="76"/>
      <c r="DV10" s="65">
        <f t="shared" ca="1" si="97"/>
        <v>320</v>
      </c>
      <c r="DW10" s="200"/>
      <c r="DX10" s="76">
        <f t="shared" ca="1" si="99"/>
        <v>25</v>
      </c>
      <c r="DZ10" s="249"/>
      <c r="EA10" s="68" t="s">
        <v>192</v>
      </c>
      <c r="EB10" s="224">
        <v>65.195999999999998</v>
      </c>
    </row>
    <row r="11" spans="1:132" x14ac:dyDescent="0.15">
      <c r="A11" s="62" t="s">
        <v>278</v>
      </c>
      <c r="B11" s="59">
        <f t="shared" ca="1" si="52"/>
        <v>41702</v>
      </c>
      <c r="C11" s="210"/>
      <c r="D11" s="210"/>
      <c r="E11" s="72">
        <f t="shared" ca="1" si="0"/>
        <v>56.204000000000001</v>
      </c>
      <c r="F11" s="72">
        <f t="shared" ca="1" si="53"/>
        <v>53.387</v>
      </c>
      <c r="G11" s="210"/>
      <c r="H11" s="210"/>
      <c r="I11" s="72">
        <f t="shared" ca="1" si="1"/>
        <v>53.91</v>
      </c>
      <c r="J11" s="72">
        <f t="shared" ca="1" si="2"/>
        <v>47.194999999999993</v>
      </c>
      <c r="K11" s="210"/>
      <c r="L11" s="72">
        <f t="shared" ca="1" si="4"/>
        <v>71.91</v>
      </c>
      <c r="M11" s="72">
        <f t="shared" ca="1" si="5"/>
        <v>64.727000000000004</v>
      </c>
      <c r="N11" s="72">
        <f t="shared" ca="1" si="6"/>
        <v>72.236999999999995</v>
      </c>
      <c r="O11" s="72">
        <f t="shared" ca="1" si="7"/>
        <v>66.668999999999997</v>
      </c>
      <c r="P11" s="210"/>
      <c r="Q11" s="72">
        <f t="shared" ca="1" si="9"/>
        <v>54.652000000000001</v>
      </c>
      <c r="R11" s="72">
        <f t="shared" ca="1" si="10"/>
        <v>53.019999999999996</v>
      </c>
      <c r="S11" s="72">
        <f t="shared" ca="1" si="11"/>
        <v>65.206000000000003</v>
      </c>
      <c r="T11" s="72">
        <f t="shared" ca="1" si="12"/>
        <v>56.009</v>
      </c>
      <c r="U11" s="72">
        <f t="shared" ca="1" si="13"/>
        <v>52.332000000000008</v>
      </c>
      <c r="V11" s="72">
        <f t="shared" ca="1" si="14"/>
        <v>51.558999999999997</v>
      </c>
      <c r="W11" s="72">
        <f t="shared" ca="1" si="15"/>
        <v>42.655000000000001</v>
      </c>
      <c r="X11" s="72">
        <f t="shared" ca="1" si="54"/>
        <v>55.879000000000005</v>
      </c>
      <c r="Y11" s="72">
        <f t="shared" ca="1" si="16"/>
        <v>54.138000000000005</v>
      </c>
      <c r="Z11" s="72">
        <f t="shared" ca="1" si="55"/>
        <v>50.414999999999999</v>
      </c>
      <c r="AA11" s="72">
        <f t="shared" ca="1" si="17"/>
        <v>50.847000000000001</v>
      </c>
      <c r="AB11" s="72">
        <f t="shared" ca="1" si="18"/>
        <v>50.128999999999998</v>
      </c>
      <c r="AC11" s="72">
        <f t="shared" ca="1" si="19"/>
        <v>51.066000000000003</v>
      </c>
      <c r="AD11" s="210"/>
      <c r="AE11" s="72">
        <f t="shared" ca="1" si="21"/>
        <v>71.141999999999996</v>
      </c>
      <c r="AF11" s="72">
        <f t="shared" ca="1" si="22"/>
        <v>73.00800000000001</v>
      </c>
      <c r="AG11" s="72">
        <f t="shared" ca="1" si="23"/>
        <v>67.042000000000002</v>
      </c>
      <c r="AH11" s="72">
        <f t="shared" ca="1" si="24"/>
        <v>60.620000000000005</v>
      </c>
      <c r="AI11" s="72">
        <f t="shared" ca="1" si="25"/>
        <v>61.153000000000006</v>
      </c>
      <c r="AJ11" s="72">
        <f t="shared" ca="1" si="26"/>
        <v>55.084000000000003</v>
      </c>
      <c r="AK11" s="72">
        <f t="shared" ca="1" si="27"/>
        <v>51.536999999999992</v>
      </c>
      <c r="AL11" s="72">
        <f t="shared" ca="1" si="28"/>
        <v>51.808000000000007</v>
      </c>
      <c r="AM11" s="72">
        <f t="shared" ca="1" si="29"/>
        <v>73.076999999999998</v>
      </c>
      <c r="AN11" s="72">
        <f t="shared" ca="1" si="30"/>
        <v>70.408999999999992</v>
      </c>
      <c r="AO11" s="72">
        <f t="shared" ca="1" si="31"/>
        <v>60.222999999999999</v>
      </c>
      <c r="AP11" s="72">
        <f t="shared" ca="1" si="32"/>
        <v>55.177</v>
      </c>
      <c r="AQ11" s="72">
        <f t="shared" ca="1" si="33"/>
        <v>54.555000000000007</v>
      </c>
      <c r="AR11" s="72">
        <f t="shared" ca="1" si="34"/>
        <v>53.168999999999997</v>
      </c>
      <c r="AS11" s="72">
        <f t="shared" ca="1" si="35"/>
        <v>49.231000000000002</v>
      </c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4"/>
      <c r="BG11" s="73">
        <f t="shared" ca="1" si="37"/>
        <v>69.936999999999998</v>
      </c>
      <c r="BH11" s="73">
        <f t="shared" ca="1" si="38"/>
        <v>63.518999999999998</v>
      </c>
      <c r="BI11" s="73">
        <f t="shared" ca="1" si="39"/>
        <v>55.454999999999998</v>
      </c>
      <c r="BJ11" s="236"/>
      <c r="BK11" s="73">
        <f t="shared" ca="1" si="56"/>
        <v>49.838999999999999</v>
      </c>
      <c r="BL11" s="73">
        <f t="shared" ca="1" si="57"/>
        <v>49.245000000000005</v>
      </c>
      <c r="BM11" s="73">
        <f t="shared" ca="1" si="58"/>
        <v>50.940000000000005</v>
      </c>
      <c r="BN11" s="237"/>
      <c r="BO11" s="237"/>
      <c r="BP11" s="75">
        <f t="shared" ca="1" si="59"/>
        <v>500</v>
      </c>
      <c r="BQ11" s="64">
        <f t="shared" ca="1" si="60"/>
        <v>1200</v>
      </c>
      <c r="BR11" s="199"/>
      <c r="BS11" s="199"/>
      <c r="BT11" s="60">
        <f t="shared" ca="1" si="61"/>
        <v>70</v>
      </c>
      <c r="BU11" s="60">
        <f t="shared" ca="1" si="62"/>
        <v>300</v>
      </c>
      <c r="BV11" s="200"/>
      <c r="BW11" s="76">
        <f t="shared" ca="1" si="63"/>
        <v>100</v>
      </c>
      <c r="BX11" s="65">
        <f t="shared" ca="1" si="64"/>
        <v>500</v>
      </c>
      <c r="BY11" s="60">
        <f t="shared" ca="1" si="65"/>
        <v>25</v>
      </c>
      <c r="BZ11" s="60">
        <f t="shared" ca="1" si="66"/>
        <v>15</v>
      </c>
      <c r="CA11" s="199"/>
      <c r="CB11" s="60">
        <f t="shared" ca="1" si="67"/>
        <v>2000</v>
      </c>
      <c r="CC11" s="60">
        <f t="shared" ca="1" si="68"/>
        <v>12</v>
      </c>
      <c r="CD11" s="60">
        <f t="shared" ca="1" si="69"/>
        <v>15</v>
      </c>
      <c r="CE11" s="60">
        <f t="shared" ca="1" si="70"/>
        <v>250</v>
      </c>
      <c r="CF11" s="60">
        <f t="shared" ca="1" si="71"/>
        <v>1600</v>
      </c>
      <c r="CG11" s="60">
        <f t="shared" ca="1" si="72"/>
        <v>10</v>
      </c>
      <c r="CH11" s="60">
        <f t="shared" ca="1" si="73"/>
        <v>800</v>
      </c>
      <c r="CI11" s="60">
        <f t="shared" ca="1" si="74"/>
        <v>160</v>
      </c>
      <c r="CJ11" s="60">
        <f t="shared" ca="1" si="75"/>
        <v>35</v>
      </c>
      <c r="CK11" s="60">
        <f t="shared" ca="1" si="76"/>
        <v>20</v>
      </c>
      <c r="CL11" s="60">
        <f t="shared" ca="1" si="77"/>
        <v>900</v>
      </c>
      <c r="CM11" s="60">
        <f t="shared" ca="1" si="78"/>
        <v>350</v>
      </c>
      <c r="CN11" s="60">
        <f t="shared" ca="1" si="79"/>
        <v>40</v>
      </c>
      <c r="CO11" s="216"/>
      <c r="CP11" s="199"/>
      <c r="CQ11" s="60">
        <f t="shared" ca="1" si="80"/>
        <v>5000</v>
      </c>
      <c r="CR11" s="60">
        <f t="shared" ca="1" si="81"/>
        <v>3000</v>
      </c>
      <c r="CS11" s="60">
        <f t="shared" ca="1" si="82"/>
        <v>8</v>
      </c>
      <c r="CT11" s="60">
        <f t="shared" ca="1" si="83"/>
        <v>20</v>
      </c>
      <c r="CU11" s="60">
        <f t="shared" ca="1" si="84"/>
        <v>30</v>
      </c>
      <c r="CV11" s="60">
        <f t="shared" ca="1" si="85"/>
        <v>15</v>
      </c>
      <c r="CW11" s="60">
        <f t="shared" ca="1" si="86"/>
        <v>5</v>
      </c>
      <c r="CX11" s="60">
        <f t="shared" ca="1" si="87"/>
        <v>10</v>
      </c>
      <c r="CY11" s="60">
        <f t="shared" ca="1" si="88"/>
        <v>1600</v>
      </c>
      <c r="CZ11" s="60">
        <f t="shared" ca="1" si="89"/>
        <v>4800</v>
      </c>
      <c r="DA11" s="60">
        <f t="shared" ca="1" si="90"/>
        <v>12</v>
      </c>
      <c r="DB11" s="60">
        <f t="shared" ca="1" si="91"/>
        <v>110</v>
      </c>
      <c r="DC11" s="60">
        <f t="shared" ca="1" si="92"/>
        <v>150</v>
      </c>
      <c r="DD11" s="60">
        <f t="shared" ca="1" si="93"/>
        <v>300</v>
      </c>
      <c r="DE11" s="216"/>
      <c r="DF11" s="216"/>
      <c r="DG11" s="216"/>
      <c r="DH11" s="199"/>
      <c r="DI11" s="199"/>
      <c r="DJ11" s="199"/>
      <c r="DK11" s="199"/>
      <c r="DL11" s="200"/>
      <c r="DM11" s="199"/>
      <c r="DN11" s="200"/>
      <c r="DO11" s="200"/>
      <c r="DP11" s="200"/>
      <c r="DQ11" s="199"/>
      <c r="DR11" s="60">
        <f t="shared" ca="1" si="94"/>
        <v>12</v>
      </c>
      <c r="DS11" s="60">
        <f t="shared" ca="1" si="95"/>
        <v>18</v>
      </c>
      <c r="DT11" s="60">
        <f t="shared" ca="1" si="96"/>
        <v>15</v>
      </c>
      <c r="DU11" s="76"/>
      <c r="DV11" s="65">
        <f t="shared" ca="1" si="97"/>
        <v>300</v>
      </c>
      <c r="DW11" s="200"/>
      <c r="DX11" s="76">
        <f t="shared" ca="1" si="99"/>
        <v>30</v>
      </c>
      <c r="DZ11" s="248" t="s">
        <v>3</v>
      </c>
      <c r="EA11" s="67" t="s">
        <v>193</v>
      </c>
      <c r="EB11" s="221">
        <v>89.147999999999996</v>
      </c>
    </row>
    <row r="12" spans="1:132" x14ac:dyDescent="0.15">
      <c r="A12" s="62" t="s">
        <v>279</v>
      </c>
      <c r="B12" s="63">
        <f t="shared" ca="1" si="52"/>
        <v>41708</v>
      </c>
      <c r="C12" s="210"/>
      <c r="D12" s="210"/>
      <c r="E12" s="72">
        <f t="shared" ca="1" si="0"/>
        <v>56.495999999999995</v>
      </c>
      <c r="F12" s="72">
        <f t="shared" ca="1" si="53"/>
        <v>55.291000000000004</v>
      </c>
      <c r="G12" s="210"/>
      <c r="H12" s="210"/>
      <c r="I12" s="72">
        <f t="shared" ca="1" si="1"/>
        <v>53.881999999999991</v>
      </c>
      <c r="J12" s="72">
        <f t="shared" ca="1" si="2"/>
        <v>50.097999999999999</v>
      </c>
      <c r="K12" s="210"/>
      <c r="L12" s="72">
        <f t="shared" ca="1" si="4"/>
        <v>72.263999999999996</v>
      </c>
      <c r="M12" s="72">
        <f t="shared" ca="1" si="5"/>
        <v>64.828999999999994</v>
      </c>
      <c r="N12" s="72">
        <f t="shared" ca="1" si="6"/>
        <v>72.405999999999992</v>
      </c>
      <c r="O12" s="72">
        <f t="shared" ca="1" si="7"/>
        <v>66.959000000000003</v>
      </c>
      <c r="P12" s="210"/>
      <c r="Q12" s="72">
        <f t="shared" ca="1" si="9"/>
        <v>54.731000000000002</v>
      </c>
      <c r="R12" s="72">
        <f t="shared" ca="1" si="10"/>
        <v>53.890999999999991</v>
      </c>
      <c r="S12" s="72">
        <f t="shared" ca="1" si="11"/>
        <v>65.793999999999997</v>
      </c>
      <c r="T12" s="72">
        <f t="shared" ca="1" si="12"/>
        <v>56.360000000000007</v>
      </c>
      <c r="U12" s="72">
        <f t="shared" ca="1" si="13"/>
        <v>51.981000000000009</v>
      </c>
      <c r="V12" s="72">
        <f t="shared" ca="1" si="14"/>
        <v>52.295000000000002</v>
      </c>
      <c r="W12" s="72">
        <f t="shared" ca="1" si="15"/>
        <v>46.737000000000002</v>
      </c>
      <c r="X12" s="72">
        <f t="shared" ca="1" si="54"/>
        <v>57.072000000000003</v>
      </c>
      <c r="Y12" s="72">
        <f t="shared" ca="1" si="16"/>
        <v>53.826000000000001</v>
      </c>
      <c r="Z12" s="72">
        <f t="shared" ca="1" si="55"/>
        <v>52.671999999999997</v>
      </c>
      <c r="AA12" s="72">
        <f t="shared" ca="1" si="17"/>
        <v>50.955000000000005</v>
      </c>
      <c r="AB12" s="72">
        <f t="shared" ca="1" si="18"/>
        <v>50.756</v>
      </c>
      <c r="AC12" s="72">
        <f t="shared" ca="1" si="19"/>
        <v>51.252000000000002</v>
      </c>
      <c r="AD12" s="210"/>
      <c r="AE12" s="72">
        <f t="shared" ca="1" si="21"/>
        <v>71.123999999999995</v>
      </c>
      <c r="AF12" s="72">
        <f t="shared" ca="1" si="22"/>
        <v>73.349000000000004</v>
      </c>
      <c r="AG12" s="72">
        <f t="shared" ca="1" si="23"/>
        <v>67.599999999999994</v>
      </c>
      <c r="AH12" s="72">
        <f t="shared" ca="1" si="24"/>
        <v>60.853000000000002</v>
      </c>
      <c r="AI12" s="72">
        <f t="shared" ca="1" si="25"/>
        <v>61.423000000000002</v>
      </c>
      <c r="AJ12" s="72">
        <f t="shared" ca="1" si="26"/>
        <v>54.988</v>
      </c>
      <c r="AK12" s="72">
        <f t="shared" ca="1" si="27"/>
        <v>51.994</v>
      </c>
      <c r="AL12" s="72">
        <f t="shared" ca="1" si="28"/>
        <v>51.162000000000006</v>
      </c>
      <c r="AM12" s="72">
        <f t="shared" ca="1" si="29"/>
        <v>73.417000000000002</v>
      </c>
      <c r="AN12" s="72">
        <f t="shared" ca="1" si="30"/>
        <v>71.004000000000005</v>
      </c>
      <c r="AO12" s="72">
        <f t="shared" ca="1" si="31"/>
        <v>60.537999999999997</v>
      </c>
      <c r="AP12" s="72">
        <f t="shared" ca="1" si="32"/>
        <v>56.64</v>
      </c>
      <c r="AQ12" s="72">
        <f t="shared" ca="1" si="33"/>
        <v>54.107000000000006</v>
      </c>
      <c r="AR12" s="72">
        <f t="shared" ca="1" si="34"/>
        <v>53.375</v>
      </c>
      <c r="AS12" s="72">
        <f t="shared" ca="1" si="35"/>
        <v>50.565000000000005</v>
      </c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4"/>
      <c r="BG12" s="73">
        <f t="shared" ca="1" si="37"/>
        <v>70.533000000000001</v>
      </c>
      <c r="BH12" s="73">
        <f t="shared" ca="1" si="38"/>
        <v>64.173000000000002</v>
      </c>
      <c r="BI12" s="73">
        <f t="shared" ca="1" si="39"/>
        <v>58.900999999999996</v>
      </c>
      <c r="BJ12" s="236"/>
      <c r="BK12" s="73">
        <f t="shared" ca="1" si="56"/>
        <v>54.507999999999996</v>
      </c>
      <c r="BL12" s="73">
        <f t="shared" ca="1" si="57"/>
        <v>49.401000000000003</v>
      </c>
      <c r="BM12" s="73">
        <f t="shared" ca="1" si="58"/>
        <v>50.901000000000003</v>
      </c>
      <c r="BN12" s="237"/>
      <c r="BO12" s="237"/>
      <c r="BP12" s="75">
        <f t="shared" ca="1" si="59"/>
        <v>500</v>
      </c>
      <c r="BQ12" s="64">
        <f t="shared" ca="1" si="60"/>
        <v>1100</v>
      </c>
      <c r="BR12" s="199"/>
      <c r="BS12" s="199"/>
      <c r="BT12" s="60">
        <f t="shared" ca="1" si="61"/>
        <v>70</v>
      </c>
      <c r="BU12" s="60">
        <f t="shared" ca="1" si="62"/>
        <v>300</v>
      </c>
      <c r="BV12" s="200"/>
      <c r="BW12" s="76">
        <f t="shared" ca="1" si="63"/>
        <v>120</v>
      </c>
      <c r="BX12" s="65">
        <f t="shared" ca="1" si="64"/>
        <v>500</v>
      </c>
      <c r="BY12" s="60">
        <f t="shared" ca="1" si="65"/>
        <v>8</v>
      </c>
      <c r="BZ12" s="60">
        <f t="shared" ca="1" si="66"/>
        <v>15</v>
      </c>
      <c r="CA12" s="199"/>
      <c r="CB12" s="60">
        <f t="shared" ca="1" si="67"/>
        <v>1800</v>
      </c>
      <c r="CC12" s="60">
        <f t="shared" ca="1" si="68"/>
        <v>12</v>
      </c>
      <c r="CD12" s="60">
        <f t="shared" ca="1" si="69"/>
        <v>15</v>
      </c>
      <c r="CE12" s="60">
        <f t="shared" ca="1" si="70"/>
        <v>280</v>
      </c>
      <c r="CF12" s="60">
        <f t="shared" ca="1" si="71"/>
        <v>1600</v>
      </c>
      <c r="CG12" s="60">
        <f t="shared" ca="1" si="72"/>
        <v>10</v>
      </c>
      <c r="CH12" s="60">
        <f t="shared" ca="1" si="73"/>
        <v>800</v>
      </c>
      <c r="CI12" s="60">
        <f t="shared" ca="1" si="74"/>
        <v>200</v>
      </c>
      <c r="CJ12" s="60">
        <f t="shared" ca="1" si="75"/>
        <v>30</v>
      </c>
      <c r="CK12" s="60">
        <f t="shared" ca="1" si="76"/>
        <v>25</v>
      </c>
      <c r="CL12" s="60">
        <f t="shared" ca="1" si="77"/>
        <v>800</v>
      </c>
      <c r="CM12" s="60">
        <f t="shared" ca="1" si="78"/>
        <v>300</v>
      </c>
      <c r="CN12" s="60">
        <f t="shared" ca="1" si="79"/>
        <v>50</v>
      </c>
      <c r="CO12" s="216"/>
      <c r="CP12" s="199"/>
      <c r="CQ12" s="60">
        <f t="shared" ca="1" si="80"/>
        <v>5000</v>
      </c>
      <c r="CR12" s="60">
        <f t="shared" ca="1" si="81"/>
        <v>2000</v>
      </c>
      <c r="CS12" s="60">
        <f t="shared" ca="1" si="82"/>
        <v>8</v>
      </c>
      <c r="CT12" s="60">
        <f t="shared" ca="1" si="83"/>
        <v>20</v>
      </c>
      <c r="CU12" s="60">
        <f t="shared" ca="1" si="84"/>
        <v>30</v>
      </c>
      <c r="CV12" s="60">
        <f t="shared" ca="1" si="85"/>
        <v>15</v>
      </c>
      <c r="CW12" s="60">
        <f t="shared" ca="1" si="86"/>
        <v>8</v>
      </c>
      <c r="CX12" s="60">
        <f t="shared" ca="1" si="87"/>
        <v>10</v>
      </c>
      <c r="CY12" s="60">
        <f t="shared" ca="1" si="88"/>
        <v>1500</v>
      </c>
      <c r="CZ12" s="60">
        <f t="shared" ca="1" si="89"/>
        <v>4500</v>
      </c>
      <c r="DA12" s="60">
        <f t="shared" ca="1" si="90"/>
        <v>18</v>
      </c>
      <c r="DB12" s="60">
        <f t="shared" ca="1" si="91"/>
        <v>130</v>
      </c>
      <c r="DC12" s="60">
        <f t="shared" ca="1" si="92"/>
        <v>200</v>
      </c>
      <c r="DD12" s="60">
        <f t="shared" ca="1" si="93"/>
        <v>300</v>
      </c>
      <c r="DE12" s="216"/>
      <c r="DF12" s="216"/>
      <c r="DG12" s="216"/>
      <c r="DH12" s="199"/>
      <c r="DI12" s="199"/>
      <c r="DJ12" s="199"/>
      <c r="DK12" s="199"/>
      <c r="DL12" s="200"/>
      <c r="DM12" s="199"/>
      <c r="DN12" s="200"/>
      <c r="DO12" s="200"/>
      <c r="DP12" s="200"/>
      <c r="DQ12" s="199"/>
      <c r="DR12" s="60">
        <f t="shared" ca="1" si="94"/>
        <v>12</v>
      </c>
      <c r="DS12" s="60">
        <f t="shared" ca="1" si="95"/>
        <v>12</v>
      </c>
      <c r="DT12" s="60">
        <f t="shared" ca="1" si="96"/>
        <v>15</v>
      </c>
      <c r="DU12" s="76"/>
      <c r="DV12" s="65">
        <f t="shared" ca="1" si="97"/>
        <v>300</v>
      </c>
      <c r="DW12" s="200"/>
      <c r="DX12" s="76">
        <f t="shared" ca="1" si="99"/>
        <v>30</v>
      </c>
      <c r="DZ12" s="250"/>
      <c r="EA12" s="222" t="s">
        <v>194</v>
      </c>
      <c r="EB12" s="223">
        <v>88.701999999999998</v>
      </c>
    </row>
    <row r="13" spans="1:132" x14ac:dyDescent="0.15">
      <c r="A13" s="62" t="s">
        <v>280</v>
      </c>
      <c r="B13" s="59">
        <f t="shared" ca="1" si="52"/>
        <v>41715</v>
      </c>
      <c r="C13" s="210"/>
      <c r="D13" s="210"/>
      <c r="E13" s="72">
        <f t="shared" ca="1" si="0"/>
        <v>55.780999999999999</v>
      </c>
      <c r="F13" s="72">
        <f t="shared" ca="1" si="53"/>
        <v>51.876000000000005</v>
      </c>
      <c r="G13" s="210"/>
      <c r="H13" s="210"/>
      <c r="I13" s="72">
        <f t="shared" ca="1" si="1"/>
        <v>53.034999999999997</v>
      </c>
      <c r="J13" s="72">
        <f t="shared" ca="1" si="2"/>
        <v>46.826999999999998</v>
      </c>
      <c r="K13" s="210"/>
      <c r="L13" s="72">
        <f t="shared" ca="1" si="4"/>
        <v>72.02</v>
      </c>
      <c r="M13" s="72">
        <f t="shared" ca="1" si="5"/>
        <v>64.48599999999999</v>
      </c>
      <c r="N13" s="72">
        <f t="shared" ca="1" si="6"/>
        <v>72.144999999999996</v>
      </c>
      <c r="O13" s="72">
        <f t="shared" ca="1" si="7"/>
        <v>66.641000000000005</v>
      </c>
      <c r="P13" s="210"/>
      <c r="Q13" s="72">
        <f t="shared" ca="1" si="9"/>
        <v>54.484999999999999</v>
      </c>
      <c r="R13" s="72">
        <f t="shared" ca="1" si="10"/>
        <v>52.695999999999998</v>
      </c>
      <c r="S13" s="72">
        <f t="shared" ca="1" si="11"/>
        <v>65.510999999999996</v>
      </c>
      <c r="T13" s="72">
        <f t="shared" ca="1" si="12"/>
        <v>56.054000000000002</v>
      </c>
      <c r="U13" s="72">
        <f t="shared" ca="1" si="13"/>
        <v>52.292000000000002</v>
      </c>
      <c r="V13" s="72">
        <f t="shared" ca="1" si="14"/>
        <v>51.405000000000001</v>
      </c>
      <c r="W13" s="72">
        <f t="shared" ca="1" si="15"/>
        <v>42.625</v>
      </c>
      <c r="X13" s="72">
        <f t="shared" ca="1" si="54"/>
        <v>55.463999999999999</v>
      </c>
      <c r="Y13" s="72">
        <f t="shared" ca="1" si="16"/>
        <v>54.185000000000002</v>
      </c>
      <c r="Z13" s="72">
        <f t="shared" ca="1" si="55"/>
        <v>50.317999999999998</v>
      </c>
      <c r="AA13" s="72">
        <f t="shared" ca="1" si="17"/>
        <v>50.797000000000004</v>
      </c>
      <c r="AB13" s="72">
        <f t="shared" ca="1" si="18"/>
        <v>50.082999999999998</v>
      </c>
      <c r="AC13" s="72">
        <f t="shared" ca="1" si="19"/>
        <v>51.036000000000001</v>
      </c>
      <c r="AD13" s="210"/>
      <c r="AE13" s="72">
        <f t="shared" ca="1" si="21"/>
        <v>71.018000000000001</v>
      </c>
      <c r="AF13" s="72">
        <f t="shared" ca="1" si="22"/>
        <v>73.034000000000006</v>
      </c>
      <c r="AG13" s="72">
        <f t="shared" ca="1" si="23"/>
        <v>67.002999999999986</v>
      </c>
      <c r="AH13" s="72">
        <f t="shared" ca="1" si="24"/>
        <v>60.431000000000004</v>
      </c>
      <c r="AI13" s="72">
        <f t="shared" ca="1" si="25"/>
        <v>60.741</v>
      </c>
      <c r="AJ13" s="72">
        <f t="shared" ca="1" si="26"/>
        <v>55.113999999999997</v>
      </c>
      <c r="AK13" s="72">
        <f t="shared" ca="1" si="27"/>
        <v>51.438999999999993</v>
      </c>
      <c r="AL13" s="72">
        <f t="shared" ca="1" si="28"/>
        <v>51.624000000000002</v>
      </c>
      <c r="AM13" s="72">
        <f t="shared" ca="1" si="29"/>
        <v>73.135999999999996</v>
      </c>
      <c r="AN13" s="72">
        <f t="shared" ca="1" si="30"/>
        <v>70.448999999999998</v>
      </c>
      <c r="AO13" s="72">
        <f t="shared" ca="1" si="31"/>
        <v>60.108999999999995</v>
      </c>
      <c r="AP13" s="72">
        <f t="shared" ca="1" si="32"/>
        <v>54.828000000000003</v>
      </c>
      <c r="AQ13" s="72">
        <f t="shared" ca="1" si="33"/>
        <v>54.116</v>
      </c>
      <c r="AR13" s="72">
        <f t="shared" ca="1" si="34"/>
        <v>52.771000000000001</v>
      </c>
      <c r="AS13" s="72">
        <f t="shared" ca="1" si="35"/>
        <v>49.175000000000004</v>
      </c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4"/>
      <c r="BG13" s="73">
        <f t="shared" ca="1" si="37"/>
        <v>69.936999999999998</v>
      </c>
      <c r="BH13" s="73">
        <f t="shared" ca="1" si="38"/>
        <v>63.617000000000004</v>
      </c>
      <c r="BI13" s="73">
        <f t="shared" ca="1" si="39"/>
        <v>54.756</v>
      </c>
      <c r="BJ13" s="236"/>
      <c r="BK13" s="73">
        <f t="shared" ca="1" si="56"/>
        <v>50.448999999999998</v>
      </c>
      <c r="BL13" s="73">
        <f t="shared" ca="1" si="57"/>
        <v>48.730000000000004</v>
      </c>
      <c r="BM13" s="73">
        <f t="shared" ca="1" si="58"/>
        <v>50.820000000000007</v>
      </c>
      <c r="BN13" s="237"/>
      <c r="BO13" s="237"/>
      <c r="BP13" s="75">
        <f t="shared" ca="1" si="59"/>
        <v>400</v>
      </c>
      <c r="BQ13" s="64">
        <f t="shared" ca="1" si="60"/>
        <v>600</v>
      </c>
      <c r="BR13" s="199"/>
      <c r="BS13" s="199"/>
      <c r="BT13" s="60">
        <f t="shared" ca="1" si="61"/>
        <v>65</v>
      </c>
      <c r="BU13" s="60">
        <f t="shared" ca="1" si="62"/>
        <v>300</v>
      </c>
      <c r="BV13" s="200"/>
      <c r="BW13" s="76">
        <f t="shared" ca="1" si="63"/>
        <v>100</v>
      </c>
      <c r="BX13" s="65">
        <f t="shared" ca="1" si="64"/>
        <v>400</v>
      </c>
      <c r="BY13" s="60">
        <f t="shared" ca="1" si="65"/>
        <v>10</v>
      </c>
      <c r="BZ13" s="60">
        <f t="shared" ca="1" si="66"/>
        <v>15</v>
      </c>
      <c r="CA13" s="199"/>
      <c r="CB13" s="60">
        <f t="shared" ca="1" si="67"/>
        <v>2100</v>
      </c>
      <c r="CC13" s="60">
        <f t="shared" ca="1" si="68"/>
        <v>8</v>
      </c>
      <c r="CD13" s="60">
        <f t="shared" ca="1" si="69"/>
        <v>15</v>
      </c>
      <c r="CE13" s="60">
        <f t="shared" ca="1" si="70"/>
        <v>220</v>
      </c>
      <c r="CF13" s="60">
        <f t="shared" ca="1" si="71"/>
        <v>1700</v>
      </c>
      <c r="CG13" s="60">
        <f t="shared" ca="1" si="72"/>
        <v>8</v>
      </c>
      <c r="CH13" s="60">
        <f t="shared" ca="1" si="73"/>
        <v>800</v>
      </c>
      <c r="CI13" s="60">
        <f t="shared" ca="1" si="74"/>
        <v>170</v>
      </c>
      <c r="CJ13" s="60">
        <f t="shared" ca="1" si="75"/>
        <v>40</v>
      </c>
      <c r="CK13" s="60">
        <f t="shared" ca="1" si="76"/>
        <v>22</v>
      </c>
      <c r="CL13" s="60">
        <f t="shared" ca="1" si="77"/>
        <v>900</v>
      </c>
      <c r="CM13" s="60">
        <f t="shared" ca="1" si="78"/>
        <v>350</v>
      </c>
      <c r="CN13" s="60">
        <f t="shared" ca="1" si="79"/>
        <v>35</v>
      </c>
      <c r="CO13" s="216"/>
      <c r="CP13" s="199"/>
      <c r="CQ13" s="60">
        <f t="shared" ca="1" si="80"/>
        <v>4500</v>
      </c>
      <c r="CR13" s="60">
        <f t="shared" ca="1" si="81"/>
        <v>1500</v>
      </c>
      <c r="CS13" s="60">
        <f t="shared" ca="1" si="82"/>
        <v>6</v>
      </c>
      <c r="CT13" s="60">
        <f t="shared" ca="1" si="83"/>
        <v>18</v>
      </c>
      <c r="CU13" s="60">
        <f t="shared" ca="1" si="84"/>
        <v>25</v>
      </c>
      <c r="CV13" s="60">
        <f t="shared" ca="1" si="85"/>
        <v>10</v>
      </c>
      <c r="CW13" s="60">
        <f t="shared" ca="1" si="86"/>
        <v>8</v>
      </c>
      <c r="CX13" s="60">
        <f t="shared" ca="1" si="87"/>
        <v>10</v>
      </c>
      <c r="CY13" s="60">
        <f t="shared" ca="1" si="88"/>
        <v>1400</v>
      </c>
      <c r="CZ13" s="60">
        <f t="shared" ca="1" si="89"/>
        <v>5000</v>
      </c>
      <c r="DA13" s="60">
        <f t="shared" ca="1" si="90"/>
        <v>15</v>
      </c>
      <c r="DB13" s="60">
        <f t="shared" ca="1" si="91"/>
        <v>140</v>
      </c>
      <c r="DC13" s="60">
        <f t="shared" ca="1" si="92"/>
        <v>90</v>
      </c>
      <c r="DD13" s="60">
        <f t="shared" ca="1" si="93"/>
        <v>350</v>
      </c>
      <c r="DE13" s="216"/>
      <c r="DF13" s="216"/>
      <c r="DG13" s="216"/>
      <c r="DH13" s="199"/>
      <c r="DI13" s="199"/>
      <c r="DJ13" s="199"/>
      <c r="DK13" s="199"/>
      <c r="DL13" s="200"/>
      <c r="DM13" s="199"/>
      <c r="DN13" s="200"/>
      <c r="DO13" s="200"/>
      <c r="DP13" s="200"/>
      <c r="DQ13" s="199"/>
      <c r="DR13" s="60">
        <f t="shared" ca="1" si="94"/>
        <v>10</v>
      </c>
      <c r="DS13" s="60">
        <f t="shared" ca="1" si="95"/>
        <v>10</v>
      </c>
      <c r="DT13" s="60">
        <f t="shared" ca="1" si="96"/>
        <v>12</v>
      </c>
      <c r="DU13" s="76"/>
      <c r="DV13" s="65">
        <f t="shared" ca="1" si="97"/>
        <v>280</v>
      </c>
      <c r="DW13" s="200"/>
      <c r="DX13" s="76">
        <f t="shared" ca="1" si="99"/>
        <v>22</v>
      </c>
      <c r="DZ13" s="249"/>
      <c r="EA13" s="68" t="s">
        <v>195</v>
      </c>
      <c r="EB13" s="224">
        <v>88.841999999999999</v>
      </c>
    </row>
    <row r="14" spans="1:132" x14ac:dyDescent="0.15">
      <c r="A14" s="62" t="s">
        <v>281</v>
      </c>
      <c r="B14" s="59">
        <f t="shared" ca="1" si="52"/>
        <v>41722</v>
      </c>
      <c r="C14" s="210"/>
      <c r="D14" s="210"/>
      <c r="E14" s="72">
        <f t="shared" ca="1" si="0"/>
        <v>56.173999999999999</v>
      </c>
      <c r="F14" s="72">
        <f t="shared" ca="1" si="53"/>
        <v>53.210999999999999</v>
      </c>
      <c r="G14" s="210"/>
      <c r="H14" s="210"/>
      <c r="I14" s="72">
        <f t="shared" ca="1" si="1"/>
        <v>53.020999999999994</v>
      </c>
      <c r="J14" s="72">
        <f t="shared" ca="1" si="2"/>
        <v>47.461999999999996</v>
      </c>
      <c r="K14" s="210"/>
      <c r="L14" s="72">
        <f t="shared" ca="1" si="4"/>
        <v>72.040999999999997</v>
      </c>
      <c r="M14" s="72">
        <f t="shared" ca="1" si="5"/>
        <v>64.400000000000006</v>
      </c>
      <c r="N14" s="72">
        <f t="shared" ca="1" si="6"/>
        <v>72.430999999999997</v>
      </c>
      <c r="O14" s="72">
        <f t="shared" ca="1" si="7"/>
        <v>66.88300000000001</v>
      </c>
      <c r="P14" s="210"/>
      <c r="Q14" s="72">
        <f t="shared" ca="1" si="9"/>
        <v>54.858000000000004</v>
      </c>
      <c r="R14" s="72">
        <f t="shared" ca="1" si="10"/>
        <v>53.443999999999996</v>
      </c>
      <c r="S14" s="72">
        <f t="shared" ca="1" si="11"/>
        <v>65.599000000000004</v>
      </c>
      <c r="T14" s="72">
        <f t="shared" ca="1" si="12"/>
        <v>56.254000000000005</v>
      </c>
      <c r="U14" s="72">
        <f t="shared" ca="1" si="13"/>
        <v>52.427000000000007</v>
      </c>
      <c r="V14" s="72">
        <f t="shared" ca="1" si="14"/>
        <v>51.695</v>
      </c>
      <c r="W14" s="72">
        <f t="shared" ca="1" si="15"/>
        <v>43.046000000000006</v>
      </c>
      <c r="X14" s="72">
        <f t="shared" ca="1" si="54"/>
        <v>55.615000000000002</v>
      </c>
      <c r="Y14" s="72">
        <f t="shared" ca="1" si="16"/>
        <v>54.341000000000001</v>
      </c>
      <c r="Z14" s="72">
        <f t="shared" ca="1" si="55"/>
        <v>50.406999999999996</v>
      </c>
      <c r="AA14" s="72">
        <f t="shared" ca="1" si="17"/>
        <v>51.13</v>
      </c>
      <c r="AB14" s="72">
        <f t="shared" ca="1" si="18"/>
        <v>50.213000000000001</v>
      </c>
      <c r="AC14" s="72">
        <f t="shared" ca="1" si="19"/>
        <v>50.853999999999999</v>
      </c>
      <c r="AD14" s="210"/>
      <c r="AE14" s="72">
        <f t="shared" ca="1" si="21"/>
        <v>70.951999999999998</v>
      </c>
      <c r="AF14" s="72">
        <f t="shared" ca="1" si="22"/>
        <v>73.39500000000001</v>
      </c>
      <c r="AG14" s="72">
        <f t="shared" ca="1" si="23"/>
        <v>67.236999999999995</v>
      </c>
      <c r="AH14" s="72">
        <f t="shared" ca="1" si="24"/>
        <v>60.451999999999998</v>
      </c>
      <c r="AI14" s="72">
        <f t="shared" ca="1" si="25"/>
        <v>60.75</v>
      </c>
      <c r="AJ14" s="72">
        <f t="shared" ca="1" si="26"/>
        <v>55.05</v>
      </c>
      <c r="AK14" s="72">
        <f t="shared" ca="1" si="27"/>
        <v>51.521999999999991</v>
      </c>
      <c r="AL14" s="72">
        <f t="shared" ca="1" si="28"/>
        <v>51.454000000000008</v>
      </c>
      <c r="AM14" s="72">
        <f t="shared" ca="1" si="29"/>
        <v>73.204999999999998</v>
      </c>
      <c r="AN14" s="72">
        <f t="shared" ca="1" si="30"/>
        <v>70.546999999999997</v>
      </c>
      <c r="AO14" s="72">
        <f t="shared" ca="1" si="31"/>
        <v>60.223999999999997</v>
      </c>
      <c r="AP14" s="72">
        <f t="shared" ca="1" si="32"/>
        <v>55.524999999999999</v>
      </c>
      <c r="AQ14" s="72">
        <f t="shared" ca="1" si="33"/>
        <v>53.807000000000002</v>
      </c>
      <c r="AR14" s="72">
        <f t="shared" ca="1" si="34"/>
        <v>53.094000000000001</v>
      </c>
      <c r="AS14" s="72">
        <f t="shared" ca="1" si="35"/>
        <v>49.221000000000004</v>
      </c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4"/>
      <c r="BG14" s="73">
        <f t="shared" ca="1" si="37"/>
        <v>69.915999999999997</v>
      </c>
      <c r="BH14" s="73">
        <f t="shared" ca="1" si="38"/>
        <v>63.778999999999996</v>
      </c>
      <c r="BI14" s="73">
        <f t="shared" ca="1" si="39"/>
        <v>55.003999999999998</v>
      </c>
      <c r="BJ14" s="236"/>
      <c r="BK14" s="73">
        <f t="shared" ca="1" si="56"/>
        <v>50.695</v>
      </c>
      <c r="BL14" s="73">
        <f t="shared" ca="1" si="57"/>
        <v>48.594000000000008</v>
      </c>
      <c r="BM14" s="73">
        <f t="shared" ca="1" si="58"/>
        <v>50.922000000000004</v>
      </c>
      <c r="BN14" s="237"/>
      <c r="BO14" s="237"/>
      <c r="BP14" s="75">
        <f t="shared" ca="1" si="59"/>
        <v>420</v>
      </c>
      <c r="BQ14" s="64">
        <f t="shared" ca="1" si="60"/>
        <v>700</v>
      </c>
      <c r="BR14" s="199"/>
      <c r="BS14" s="199"/>
      <c r="BT14" s="60">
        <f t="shared" ca="1" si="61"/>
        <v>70</v>
      </c>
      <c r="BU14" s="60">
        <f t="shared" ca="1" si="62"/>
        <v>380</v>
      </c>
      <c r="BV14" s="200"/>
      <c r="BW14" s="76">
        <f t="shared" ca="1" si="63"/>
        <v>120</v>
      </c>
      <c r="BX14" s="65">
        <f t="shared" ca="1" si="64"/>
        <v>450</v>
      </c>
      <c r="BY14" s="60">
        <f t="shared" ca="1" si="65"/>
        <v>5</v>
      </c>
      <c r="BZ14" s="60">
        <f t="shared" ca="1" si="66"/>
        <v>12</v>
      </c>
      <c r="CA14" s="199"/>
      <c r="CB14" s="60">
        <f t="shared" ca="1" si="67"/>
        <v>2000</v>
      </c>
      <c r="CC14" s="60">
        <f t="shared" ca="1" si="68"/>
        <v>8</v>
      </c>
      <c r="CD14" s="60">
        <f t="shared" ca="1" si="69"/>
        <v>18</v>
      </c>
      <c r="CE14" s="60">
        <f t="shared" ca="1" si="70"/>
        <v>250</v>
      </c>
      <c r="CF14" s="60">
        <f t="shared" ca="1" si="71"/>
        <v>1600</v>
      </c>
      <c r="CG14" s="60">
        <f t="shared" ca="1" si="72"/>
        <v>10</v>
      </c>
      <c r="CH14" s="60">
        <f t="shared" ca="1" si="73"/>
        <v>800</v>
      </c>
      <c r="CI14" s="60">
        <f t="shared" ca="1" si="74"/>
        <v>150</v>
      </c>
      <c r="CJ14" s="60">
        <f t="shared" ca="1" si="75"/>
        <v>40</v>
      </c>
      <c r="CK14" s="60">
        <f t="shared" ca="1" si="76"/>
        <v>20</v>
      </c>
      <c r="CL14" s="60">
        <f t="shared" ca="1" si="77"/>
        <v>1000</v>
      </c>
      <c r="CM14" s="60">
        <f t="shared" ca="1" si="78"/>
        <v>350</v>
      </c>
      <c r="CN14" s="60">
        <f t="shared" ca="1" si="79"/>
        <v>50</v>
      </c>
      <c r="CO14" s="216"/>
      <c r="CP14" s="199"/>
      <c r="CQ14" s="60">
        <f t="shared" ca="1" si="80"/>
        <v>4800</v>
      </c>
      <c r="CR14" s="60">
        <f t="shared" ca="1" si="81"/>
        <v>2000</v>
      </c>
      <c r="CS14" s="60">
        <f t="shared" ca="1" si="82"/>
        <v>8</v>
      </c>
      <c r="CT14" s="60">
        <f t="shared" ca="1" si="83"/>
        <v>15</v>
      </c>
      <c r="CU14" s="60">
        <f t="shared" ca="1" si="84"/>
        <v>25</v>
      </c>
      <c r="CV14" s="60">
        <f t="shared" ca="1" si="85"/>
        <v>15</v>
      </c>
      <c r="CW14" s="60">
        <f t="shared" ca="1" si="86"/>
        <v>8</v>
      </c>
      <c r="CX14" s="60">
        <f t="shared" ca="1" si="87"/>
        <v>10</v>
      </c>
      <c r="CY14" s="60">
        <f t="shared" ca="1" si="88"/>
        <v>1500</v>
      </c>
      <c r="CZ14" s="60">
        <f t="shared" ca="1" si="89"/>
        <v>5000</v>
      </c>
      <c r="DA14" s="60">
        <f t="shared" ca="1" si="90"/>
        <v>18</v>
      </c>
      <c r="DB14" s="60">
        <f t="shared" ca="1" si="91"/>
        <v>200</v>
      </c>
      <c r="DC14" s="60">
        <f t="shared" ca="1" si="92"/>
        <v>120</v>
      </c>
      <c r="DD14" s="60">
        <f t="shared" ca="1" si="93"/>
        <v>300</v>
      </c>
      <c r="DE14" s="216"/>
      <c r="DF14" s="216"/>
      <c r="DG14" s="216"/>
      <c r="DH14" s="199"/>
      <c r="DI14" s="199"/>
      <c r="DJ14" s="199"/>
      <c r="DK14" s="199"/>
      <c r="DL14" s="200"/>
      <c r="DM14" s="199"/>
      <c r="DN14" s="200"/>
      <c r="DO14" s="200"/>
      <c r="DP14" s="200"/>
      <c r="DQ14" s="199"/>
      <c r="DR14" s="60">
        <f t="shared" ca="1" si="94"/>
        <v>10</v>
      </c>
      <c r="DS14" s="60">
        <f t="shared" ca="1" si="95"/>
        <v>12</v>
      </c>
      <c r="DT14" s="60">
        <f t="shared" ca="1" si="96"/>
        <v>12</v>
      </c>
      <c r="DU14" s="76"/>
      <c r="DV14" s="65">
        <f t="shared" ca="1" si="97"/>
        <v>280</v>
      </c>
      <c r="DW14" s="200"/>
      <c r="DX14" s="76">
        <f t="shared" ca="1" si="99"/>
        <v>25</v>
      </c>
      <c r="DZ14" s="248" t="s">
        <v>35</v>
      </c>
      <c r="EA14" s="67" t="s">
        <v>196</v>
      </c>
      <c r="EB14" s="221">
        <v>75.694999999999993</v>
      </c>
    </row>
    <row r="15" spans="1:132" x14ac:dyDescent="0.15">
      <c r="A15" s="62" t="s">
        <v>282</v>
      </c>
      <c r="B15" s="59">
        <f t="shared" ca="1" si="52"/>
        <v>41729</v>
      </c>
      <c r="C15" s="210"/>
      <c r="D15" s="210"/>
      <c r="E15" s="72">
        <f t="shared" ca="1" si="0"/>
        <v>55.588999999999999</v>
      </c>
      <c r="F15" s="72">
        <f t="shared" ca="1" si="53"/>
        <v>50.766000000000005</v>
      </c>
      <c r="G15" s="210"/>
      <c r="H15" s="210"/>
      <c r="I15" s="72">
        <f t="shared" ca="1" si="1"/>
        <v>52.807999999999993</v>
      </c>
      <c r="J15" s="72">
        <f t="shared" ca="1" si="2"/>
        <v>46.783999999999999</v>
      </c>
      <c r="K15" s="210"/>
      <c r="L15" s="72">
        <f t="shared" ca="1" si="4"/>
        <v>72.213999999999999</v>
      </c>
      <c r="M15" s="72">
        <f t="shared" ca="1" si="5"/>
        <v>64.480999999999995</v>
      </c>
      <c r="N15" s="72">
        <f t="shared" ca="1" si="6"/>
        <v>72.12299999999999</v>
      </c>
      <c r="O15" s="72">
        <f t="shared" ca="1" si="7"/>
        <v>66.481000000000009</v>
      </c>
      <c r="P15" s="210"/>
      <c r="Q15" s="72">
        <f t="shared" ca="1" si="9"/>
        <v>54.642000000000003</v>
      </c>
      <c r="R15" s="72">
        <f t="shared" ca="1" si="10"/>
        <v>52.449999999999996</v>
      </c>
      <c r="S15" s="72">
        <f t="shared" ca="1" si="11"/>
        <v>63.920999999999999</v>
      </c>
      <c r="T15" s="72">
        <f t="shared" ca="1" si="12"/>
        <v>55.951000000000008</v>
      </c>
      <c r="U15" s="72">
        <f t="shared" ca="1" si="13"/>
        <v>52.272000000000006</v>
      </c>
      <c r="V15" s="72">
        <f t="shared" ca="1" si="14"/>
        <v>51.301000000000002</v>
      </c>
      <c r="W15" s="72">
        <f t="shared" ca="1" si="15"/>
        <v>42.480000000000004</v>
      </c>
      <c r="X15" s="72">
        <f t="shared" ca="1" si="54"/>
        <v>55.069000000000003</v>
      </c>
      <c r="Y15" s="72">
        <f t="shared" ca="1" si="16"/>
        <v>53.749000000000002</v>
      </c>
      <c r="Z15" s="72">
        <f t="shared" ca="1" si="55"/>
        <v>50.188000000000002</v>
      </c>
      <c r="AA15" s="72">
        <f t="shared" ca="1" si="17"/>
        <v>50.775000000000006</v>
      </c>
      <c r="AB15" s="72">
        <f t="shared" ca="1" si="18"/>
        <v>50.051000000000002</v>
      </c>
      <c r="AC15" s="72">
        <f t="shared" ca="1" si="19"/>
        <v>50.850999999999999</v>
      </c>
      <c r="AD15" s="210"/>
      <c r="AE15" s="72">
        <f t="shared" ca="1" si="21"/>
        <v>70.975999999999999</v>
      </c>
      <c r="AF15" s="72">
        <f t="shared" ca="1" si="22"/>
        <v>73.153999999999996</v>
      </c>
      <c r="AG15" s="72">
        <f t="shared" ca="1" si="23"/>
        <v>67.114000000000004</v>
      </c>
      <c r="AH15" s="72">
        <f t="shared" ca="1" si="24"/>
        <v>60.195</v>
      </c>
      <c r="AI15" s="72">
        <f t="shared" ca="1" si="25"/>
        <v>60.653000000000006</v>
      </c>
      <c r="AJ15" s="72">
        <f t="shared" ca="1" si="26"/>
        <v>54.944000000000003</v>
      </c>
      <c r="AK15" s="72">
        <f t="shared" ca="1" si="27"/>
        <v>51.432999999999993</v>
      </c>
      <c r="AL15" s="72">
        <f t="shared" ca="1" si="28"/>
        <v>51.291000000000004</v>
      </c>
      <c r="AM15" s="72">
        <f t="shared" ca="1" si="29"/>
        <v>73.106999999999999</v>
      </c>
      <c r="AN15" s="72">
        <f t="shared" ca="1" si="30"/>
        <v>70.418999999999997</v>
      </c>
      <c r="AO15" s="72">
        <f t="shared" ca="1" si="31"/>
        <v>60.092999999999996</v>
      </c>
      <c r="AP15" s="72">
        <f t="shared" ca="1" si="32"/>
        <v>54.238</v>
      </c>
      <c r="AQ15" s="72">
        <f t="shared" ca="1" si="33"/>
        <v>54.409000000000006</v>
      </c>
      <c r="AR15" s="72">
        <f t="shared" ca="1" si="34"/>
        <v>52.56</v>
      </c>
      <c r="AS15" s="72">
        <f t="shared" ca="1" si="35"/>
        <v>49.065000000000005</v>
      </c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4"/>
      <c r="BG15" s="73">
        <f t="shared" ca="1" si="37"/>
        <v>69.957999999999998</v>
      </c>
      <c r="BH15" s="73">
        <f t="shared" ca="1" si="38"/>
        <v>63.710999999999999</v>
      </c>
      <c r="BI15" s="73">
        <f t="shared" ca="1" si="39"/>
        <v>54.882999999999996</v>
      </c>
      <c r="BJ15" s="236"/>
      <c r="BK15" s="73">
        <f t="shared" ca="1" si="56"/>
        <v>50.066000000000003</v>
      </c>
      <c r="BL15" s="73">
        <f t="shared" ca="1" si="57"/>
        <v>48.531000000000006</v>
      </c>
      <c r="BM15" s="73">
        <f t="shared" ca="1" si="58"/>
        <v>50.752000000000002</v>
      </c>
      <c r="BN15" s="237"/>
      <c r="BO15" s="237"/>
      <c r="BP15" s="75">
        <f t="shared" ca="1" si="59"/>
        <v>400</v>
      </c>
      <c r="BQ15" s="64">
        <f t="shared" ca="1" si="60"/>
        <v>600</v>
      </c>
      <c r="BR15" s="199"/>
      <c r="BS15" s="199"/>
      <c r="BT15" s="60">
        <f t="shared" ca="1" si="61"/>
        <v>60</v>
      </c>
      <c r="BU15" s="60">
        <f t="shared" ca="1" si="62"/>
        <v>380</v>
      </c>
      <c r="BV15" s="200"/>
      <c r="BW15" s="76">
        <f t="shared" ca="1" si="63"/>
        <v>120</v>
      </c>
      <c r="BX15" s="65">
        <f t="shared" ca="1" si="64"/>
        <v>500</v>
      </c>
      <c r="BY15" s="60">
        <f t="shared" ca="1" si="65"/>
        <v>40</v>
      </c>
      <c r="BZ15" s="60">
        <f t="shared" ca="1" si="66"/>
        <v>10</v>
      </c>
      <c r="CA15" s="199"/>
      <c r="CB15" s="60">
        <f t="shared" ca="1" si="67"/>
        <v>2200</v>
      </c>
      <c r="CC15" s="60">
        <f t="shared" ca="1" si="68"/>
        <v>10</v>
      </c>
      <c r="CD15" s="60">
        <f t="shared" ca="1" si="69"/>
        <v>15</v>
      </c>
      <c r="CE15" s="60">
        <f t="shared" ca="1" si="70"/>
        <v>250</v>
      </c>
      <c r="CF15" s="60">
        <f t="shared" ca="1" si="71"/>
        <v>1400</v>
      </c>
      <c r="CG15" s="60">
        <f t="shared" ca="1" si="72"/>
        <v>10</v>
      </c>
      <c r="CH15" s="60">
        <f t="shared" ca="1" si="73"/>
        <v>800</v>
      </c>
      <c r="CI15" s="60">
        <f t="shared" ca="1" si="74"/>
        <v>150</v>
      </c>
      <c r="CJ15" s="60">
        <f t="shared" ca="1" si="75"/>
        <v>40</v>
      </c>
      <c r="CK15" s="60">
        <f t="shared" ca="1" si="76"/>
        <v>20</v>
      </c>
      <c r="CL15" s="60">
        <f t="shared" ca="1" si="77"/>
        <v>1100</v>
      </c>
      <c r="CM15" s="60">
        <f t="shared" ca="1" si="78"/>
        <v>200</v>
      </c>
      <c r="CN15" s="60">
        <f t="shared" ca="1" si="79"/>
        <v>25</v>
      </c>
      <c r="CO15" s="216"/>
      <c r="CP15" s="199"/>
      <c r="CQ15" s="60">
        <f t="shared" ca="1" si="80"/>
        <v>5000</v>
      </c>
      <c r="CR15" s="60">
        <f t="shared" ca="1" si="81"/>
        <v>2800</v>
      </c>
      <c r="CS15" s="60">
        <f t="shared" ca="1" si="82"/>
        <v>8</v>
      </c>
      <c r="CT15" s="60">
        <f t="shared" ca="1" si="83"/>
        <v>20</v>
      </c>
      <c r="CU15" s="60">
        <f t="shared" ca="1" si="84"/>
        <v>30</v>
      </c>
      <c r="CV15" s="60">
        <f t="shared" ca="1" si="85"/>
        <v>18</v>
      </c>
      <c r="CW15" s="60">
        <f t="shared" ca="1" si="86"/>
        <v>8</v>
      </c>
      <c r="CX15" s="60">
        <f t="shared" ca="1" si="87"/>
        <v>10</v>
      </c>
      <c r="CY15" s="60">
        <f t="shared" ca="1" si="88"/>
        <v>1500</v>
      </c>
      <c r="CZ15" s="60">
        <f t="shared" ca="1" si="89"/>
        <v>4300</v>
      </c>
      <c r="DA15" s="60">
        <f t="shared" ca="1" si="90"/>
        <v>15</v>
      </c>
      <c r="DB15" s="60">
        <f t="shared" ca="1" si="91"/>
        <v>150</v>
      </c>
      <c r="DC15" s="60">
        <f t="shared" ca="1" si="92"/>
        <v>120</v>
      </c>
      <c r="DD15" s="60">
        <f t="shared" ca="1" si="93"/>
        <v>280</v>
      </c>
      <c r="DE15" s="216"/>
      <c r="DF15" s="216"/>
      <c r="DG15" s="216"/>
      <c r="DH15" s="199"/>
      <c r="DI15" s="199"/>
      <c r="DJ15" s="199"/>
      <c r="DK15" s="199"/>
      <c r="DL15" s="200"/>
      <c r="DM15" s="199"/>
      <c r="DN15" s="200"/>
      <c r="DO15" s="200"/>
      <c r="DP15" s="200"/>
      <c r="DQ15" s="199"/>
      <c r="DR15" s="60">
        <f t="shared" ca="1" si="94"/>
        <v>10</v>
      </c>
      <c r="DS15" s="60">
        <f t="shared" ca="1" si="95"/>
        <v>10</v>
      </c>
      <c r="DT15" s="60">
        <f t="shared" ca="1" si="96"/>
        <v>12</v>
      </c>
      <c r="DU15" s="76"/>
      <c r="DV15" s="65">
        <f t="shared" ca="1" si="97"/>
        <v>400</v>
      </c>
      <c r="DW15" s="200"/>
      <c r="DX15" s="76">
        <f t="shared" ca="1" si="99"/>
        <v>25</v>
      </c>
      <c r="DZ15" s="250"/>
      <c r="EA15" s="222" t="s">
        <v>197</v>
      </c>
      <c r="EB15" s="223">
        <v>76.572000000000003</v>
      </c>
    </row>
    <row r="16" spans="1:132" x14ac:dyDescent="0.15">
      <c r="A16" s="62" t="s">
        <v>283</v>
      </c>
      <c r="B16" s="59">
        <f t="shared" ca="1" si="52"/>
        <v>41736</v>
      </c>
      <c r="C16" s="210"/>
      <c r="D16" s="210"/>
      <c r="E16" s="72">
        <f t="shared" ca="1" si="0"/>
        <v>55.354999999999997</v>
      </c>
      <c r="F16" s="72">
        <f t="shared" ca="1" si="53"/>
        <v>50.293000000000006</v>
      </c>
      <c r="G16" s="210"/>
      <c r="H16" s="210"/>
      <c r="I16" s="72">
        <f t="shared" ca="1" si="1"/>
        <v>52.791999999999994</v>
      </c>
      <c r="J16" s="72">
        <f t="shared" ca="1" si="2"/>
        <v>46.557999999999993</v>
      </c>
      <c r="K16" s="210"/>
      <c r="L16" s="72">
        <f t="shared" ca="1" si="4"/>
        <v>72.271000000000001</v>
      </c>
      <c r="M16" s="72">
        <f t="shared" ca="1" si="5"/>
        <v>64.233999999999995</v>
      </c>
      <c r="N16" s="72">
        <f t="shared" ca="1" si="6"/>
        <v>72.398999999999987</v>
      </c>
      <c r="O16" s="72">
        <f t="shared" ca="1" si="7"/>
        <v>66.51400000000001</v>
      </c>
      <c r="P16" s="210"/>
      <c r="Q16" s="72">
        <f t="shared" ca="1" si="9"/>
        <v>54.341999999999999</v>
      </c>
      <c r="R16" s="72">
        <f t="shared" ca="1" si="10"/>
        <v>51.616</v>
      </c>
      <c r="S16" s="72">
        <f t="shared" ca="1" si="11"/>
        <v>66.534000000000006</v>
      </c>
      <c r="T16" s="72">
        <f t="shared" ca="1" si="12"/>
        <v>56.362000000000009</v>
      </c>
      <c r="U16" s="72">
        <f t="shared" ca="1" si="13"/>
        <v>53.010000000000005</v>
      </c>
      <c r="V16" s="72">
        <f t="shared" ca="1" si="14"/>
        <v>50.713000000000001</v>
      </c>
      <c r="W16" s="72">
        <f t="shared" ca="1" si="15"/>
        <v>41.861000000000004</v>
      </c>
      <c r="X16" s="72">
        <f t="shared" ca="1" si="54"/>
        <v>55.054000000000002</v>
      </c>
      <c r="Y16" s="72">
        <f t="shared" ca="1" si="16"/>
        <v>53.946000000000005</v>
      </c>
      <c r="Z16" s="72">
        <f t="shared" ca="1" si="55"/>
        <v>49.721999999999994</v>
      </c>
      <c r="AA16" s="72">
        <f t="shared" ca="1" si="17"/>
        <v>50.676000000000002</v>
      </c>
      <c r="AB16" s="72">
        <f t="shared" ca="1" si="18"/>
        <v>50.360999999999997</v>
      </c>
      <c r="AC16" s="72">
        <f t="shared" ca="1" si="19"/>
        <v>50.411000000000001</v>
      </c>
      <c r="AD16" s="210"/>
      <c r="AE16" s="72">
        <f t="shared" ca="1" si="21"/>
        <v>71.397999999999996</v>
      </c>
      <c r="AF16" s="72">
        <f t="shared" ca="1" si="22"/>
        <v>73.306000000000012</v>
      </c>
      <c r="AG16" s="72">
        <f t="shared" ca="1" si="23"/>
        <v>67.305999999999997</v>
      </c>
      <c r="AH16" s="72">
        <f t="shared" ca="1" si="24"/>
        <v>60.04</v>
      </c>
      <c r="AI16" s="72">
        <f t="shared" ca="1" si="25"/>
        <v>60.948999999999998</v>
      </c>
      <c r="AJ16" s="72">
        <f t="shared" ca="1" si="26"/>
        <v>54.900999999999996</v>
      </c>
      <c r="AK16" s="72">
        <f t="shared" ca="1" si="27"/>
        <v>51.282999999999994</v>
      </c>
      <c r="AL16" s="72">
        <f t="shared" ca="1" si="28"/>
        <v>50.960999999999999</v>
      </c>
      <c r="AM16" s="72">
        <f t="shared" ca="1" si="29"/>
        <v>73.466999999999999</v>
      </c>
      <c r="AN16" s="72">
        <f t="shared" ca="1" si="30"/>
        <v>70.703999999999994</v>
      </c>
      <c r="AO16" s="72">
        <f t="shared" ca="1" si="31"/>
        <v>60.197000000000003</v>
      </c>
      <c r="AP16" s="72">
        <f t="shared" ca="1" si="32"/>
        <v>53.646999999999998</v>
      </c>
      <c r="AQ16" s="72">
        <f t="shared" ca="1" si="33"/>
        <v>54.323</v>
      </c>
      <c r="AR16" s="72">
        <f t="shared" ca="1" si="34"/>
        <v>52.298999999999999</v>
      </c>
      <c r="AS16" s="72">
        <f t="shared" ca="1" si="35"/>
        <v>48.681000000000004</v>
      </c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4"/>
      <c r="BG16" s="73">
        <f t="shared" ca="1" si="37"/>
        <v>69.918999999999997</v>
      </c>
      <c r="BH16" s="73">
        <f t="shared" ca="1" si="38"/>
        <v>63.802999999999997</v>
      </c>
      <c r="BI16" s="73">
        <f t="shared" ca="1" si="39"/>
        <v>53.769999999999996</v>
      </c>
      <c r="BJ16" s="236"/>
      <c r="BK16" s="73">
        <f t="shared" ca="1" si="56"/>
        <v>49.364000000000004</v>
      </c>
      <c r="BL16" s="73">
        <f t="shared" ca="1" si="57"/>
        <v>48.841000000000008</v>
      </c>
      <c r="BM16" s="73">
        <f t="shared" ca="1" si="58"/>
        <v>50.540000000000006</v>
      </c>
      <c r="BN16" s="237"/>
      <c r="BO16" s="237"/>
      <c r="BP16" s="75">
        <f t="shared" ca="1" si="59"/>
        <v>500</v>
      </c>
      <c r="BQ16" s="64">
        <f t="shared" ca="1" si="60"/>
        <v>650</v>
      </c>
      <c r="BR16" s="199"/>
      <c r="BS16" s="199"/>
      <c r="BT16" s="60">
        <f t="shared" ca="1" si="61"/>
        <v>80</v>
      </c>
      <c r="BU16" s="60">
        <f t="shared" ca="1" si="62"/>
        <v>400</v>
      </c>
      <c r="BV16" s="200"/>
      <c r="BW16" s="76">
        <f t="shared" ca="1" si="63"/>
        <v>120</v>
      </c>
      <c r="BX16" s="65">
        <f t="shared" ca="1" si="64"/>
        <v>450</v>
      </c>
      <c r="BY16" s="60">
        <f t="shared" ca="1" si="65"/>
        <v>5</v>
      </c>
      <c r="BZ16" s="60">
        <f t="shared" ca="1" si="66"/>
        <v>12</v>
      </c>
      <c r="CA16" s="199"/>
      <c r="CB16" s="60">
        <f t="shared" ca="1" si="67"/>
        <v>2000</v>
      </c>
      <c r="CC16" s="60">
        <f t="shared" ca="1" si="68"/>
        <v>12</v>
      </c>
      <c r="CD16" s="60">
        <f t="shared" ca="1" si="69"/>
        <v>18</v>
      </c>
      <c r="CE16" s="60">
        <f t="shared" ca="1" si="70"/>
        <v>250</v>
      </c>
      <c r="CF16" s="60">
        <f t="shared" ca="1" si="71"/>
        <v>1600</v>
      </c>
      <c r="CG16" s="60">
        <f t="shared" ca="1" si="72"/>
        <v>10</v>
      </c>
      <c r="CH16" s="60">
        <f t="shared" ca="1" si="73"/>
        <v>700</v>
      </c>
      <c r="CI16" s="60">
        <f t="shared" ca="1" si="74"/>
        <v>200</v>
      </c>
      <c r="CJ16" s="60">
        <f t="shared" ca="1" si="75"/>
        <v>40</v>
      </c>
      <c r="CK16" s="60">
        <f t="shared" ca="1" si="76"/>
        <v>20</v>
      </c>
      <c r="CL16" s="60">
        <f t="shared" ca="1" si="77"/>
        <v>600</v>
      </c>
      <c r="CM16" s="60">
        <f t="shared" ca="1" si="78"/>
        <v>400</v>
      </c>
      <c r="CN16" s="60">
        <f t="shared" ca="1" si="79"/>
        <v>22</v>
      </c>
      <c r="CO16" s="216"/>
      <c r="CP16" s="199"/>
      <c r="CQ16" s="60">
        <f t="shared" ca="1" si="80"/>
        <v>5000</v>
      </c>
      <c r="CR16" s="60">
        <f t="shared" ca="1" si="81"/>
        <v>3000</v>
      </c>
      <c r="CS16" s="60">
        <f t="shared" ca="1" si="82"/>
        <v>8</v>
      </c>
      <c r="CT16" s="60">
        <f t="shared" ca="1" si="83"/>
        <v>20</v>
      </c>
      <c r="CU16" s="60">
        <f t="shared" ca="1" si="84"/>
        <v>20</v>
      </c>
      <c r="CV16" s="60">
        <f t="shared" ca="1" si="85"/>
        <v>18</v>
      </c>
      <c r="CW16" s="60">
        <f t="shared" ca="1" si="86"/>
        <v>8</v>
      </c>
      <c r="CX16" s="60">
        <f t="shared" ca="1" si="87"/>
        <v>8</v>
      </c>
      <c r="CY16" s="60">
        <f t="shared" ca="1" si="88"/>
        <v>1400</v>
      </c>
      <c r="CZ16" s="60">
        <f t="shared" ca="1" si="89"/>
        <v>5000</v>
      </c>
      <c r="DA16" s="60">
        <f t="shared" ca="1" si="90"/>
        <v>15</v>
      </c>
      <c r="DB16" s="60">
        <f t="shared" ca="1" si="91"/>
        <v>140</v>
      </c>
      <c r="DC16" s="60">
        <f t="shared" ca="1" si="92"/>
        <v>120</v>
      </c>
      <c r="DD16" s="60">
        <f t="shared" ca="1" si="93"/>
        <v>350</v>
      </c>
      <c r="DE16" s="216"/>
      <c r="DF16" s="216"/>
      <c r="DG16" s="216"/>
      <c r="DH16" s="199"/>
      <c r="DI16" s="199"/>
      <c r="DJ16" s="199"/>
      <c r="DK16" s="199"/>
      <c r="DL16" s="200"/>
      <c r="DM16" s="199"/>
      <c r="DN16" s="200"/>
      <c r="DO16" s="200"/>
      <c r="DP16" s="200"/>
      <c r="DQ16" s="199"/>
      <c r="DR16" s="60">
        <f t="shared" ca="1" si="94"/>
        <v>12</v>
      </c>
      <c r="DS16" s="60">
        <f t="shared" ca="1" si="95"/>
        <v>15</v>
      </c>
      <c r="DT16" s="60">
        <f t="shared" ca="1" si="96"/>
        <v>12</v>
      </c>
      <c r="DU16" s="76"/>
      <c r="DV16" s="65">
        <f t="shared" ca="1" si="97"/>
        <v>320</v>
      </c>
      <c r="DW16" s="200"/>
      <c r="DX16" s="76">
        <f t="shared" ca="1" si="99"/>
        <v>30</v>
      </c>
      <c r="DZ16" s="250"/>
      <c r="EA16" s="222" t="s">
        <v>198</v>
      </c>
      <c r="EB16" s="223">
        <v>76.572999999999993</v>
      </c>
    </row>
    <row r="17" spans="1:132" x14ac:dyDescent="0.15">
      <c r="A17" s="62" t="s">
        <v>284</v>
      </c>
      <c r="B17" s="59">
        <f t="shared" ca="1" si="52"/>
        <v>41743</v>
      </c>
      <c r="C17" s="210"/>
      <c r="D17" s="210"/>
      <c r="E17" s="72">
        <f t="shared" ca="1" si="0"/>
        <v>54.966999999999999</v>
      </c>
      <c r="F17" s="72">
        <f t="shared" ca="1" si="53"/>
        <v>49.963999999999999</v>
      </c>
      <c r="G17" s="210"/>
      <c r="H17" s="210"/>
      <c r="I17" s="72">
        <f t="shared" ca="1" si="1"/>
        <v>52.259999999999991</v>
      </c>
      <c r="J17" s="72">
        <f t="shared" ca="1" si="2"/>
        <v>46.521000000000001</v>
      </c>
      <c r="K17" s="210"/>
      <c r="L17" s="72">
        <f t="shared" ca="1" si="4"/>
        <v>72.305999999999997</v>
      </c>
      <c r="M17" s="72">
        <f t="shared" ca="1" si="5"/>
        <v>64.027999999999992</v>
      </c>
      <c r="N17" s="72">
        <f t="shared" ca="1" si="6"/>
        <v>71.864999999999995</v>
      </c>
      <c r="O17" s="72">
        <f t="shared" ca="1" si="7"/>
        <v>66.421999999999997</v>
      </c>
      <c r="P17" s="210"/>
      <c r="Q17" s="72">
        <f t="shared" ca="1" si="9"/>
        <v>54.561999999999998</v>
      </c>
      <c r="R17" s="72">
        <f t="shared" ca="1" si="10"/>
        <v>51.318999999999996</v>
      </c>
      <c r="S17" s="72">
        <f t="shared" ca="1" si="11"/>
        <v>66.128</v>
      </c>
      <c r="T17" s="72">
        <f t="shared" ca="1" si="12"/>
        <v>56.283000000000001</v>
      </c>
      <c r="U17" s="72">
        <f t="shared" ca="1" si="13"/>
        <v>52.941000000000003</v>
      </c>
      <c r="V17" s="72">
        <f t="shared" ca="1" si="14"/>
        <v>50.548999999999999</v>
      </c>
      <c r="W17" s="72">
        <f t="shared" ca="1" si="15"/>
        <v>41.409000000000006</v>
      </c>
      <c r="X17" s="72">
        <f t="shared" ca="1" si="54"/>
        <v>54.838000000000001</v>
      </c>
      <c r="Y17" s="72">
        <f t="shared" ca="1" si="16"/>
        <v>52.828000000000003</v>
      </c>
      <c r="Z17" s="72">
        <f t="shared" ca="1" si="55"/>
        <v>49.436999999999998</v>
      </c>
      <c r="AA17" s="72">
        <f t="shared" ca="1" si="17"/>
        <v>50.916000000000004</v>
      </c>
      <c r="AB17" s="72">
        <f t="shared" ca="1" si="18"/>
        <v>50.118000000000002</v>
      </c>
      <c r="AC17" s="72">
        <f t="shared" ca="1" si="19"/>
        <v>50.283000000000001</v>
      </c>
      <c r="AD17" s="210"/>
      <c r="AE17" s="72">
        <f t="shared" ca="1" si="21"/>
        <v>70.923000000000002</v>
      </c>
      <c r="AF17" s="72">
        <f t="shared" ca="1" si="22"/>
        <v>73.796000000000006</v>
      </c>
      <c r="AG17" s="72">
        <f t="shared" ca="1" si="23"/>
        <v>66.489999999999995</v>
      </c>
      <c r="AH17" s="72">
        <f t="shared" ca="1" si="24"/>
        <v>59.745000000000005</v>
      </c>
      <c r="AI17" s="72">
        <f t="shared" ca="1" si="25"/>
        <v>60.823</v>
      </c>
      <c r="AJ17" s="72">
        <f t="shared" ca="1" si="26"/>
        <v>54.781999999999996</v>
      </c>
      <c r="AK17" s="72">
        <f t="shared" ca="1" si="27"/>
        <v>51.091999999999999</v>
      </c>
      <c r="AL17" s="72">
        <f t="shared" ca="1" si="28"/>
        <v>50.622</v>
      </c>
      <c r="AM17" s="72">
        <f t="shared" ca="1" si="29"/>
        <v>73.546999999999997</v>
      </c>
      <c r="AN17" s="72">
        <f t="shared" ca="1" si="30"/>
        <v>70.617000000000004</v>
      </c>
      <c r="AO17" s="72">
        <f t="shared" ca="1" si="31"/>
        <v>60.397999999999996</v>
      </c>
      <c r="AP17" s="72">
        <f t="shared" ca="1" si="32"/>
        <v>53.132999999999996</v>
      </c>
      <c r="AQ17" s="72">
        <f t="shared" ca="1" si="33"/>
        <v>52.671000000000006</v>
      </c>
      <c r="AR17" s="72">
        <f t="shared" ca="1" si="34"/>
        <v>52.241</v>
      </c>
      <c r="AS17" s="72">
        <f t="shared" ca="1" si="35"/>
        <v>48.484999999999999</v>
      </c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4"/>
      <c r="BG17" s="73">
        <f t="shared" ca="1" si="37"/>
        <v>69.936999999999998</v>
      </c>
      <c r="BH17" s="73">
        <f t="shared" ca="1" si="38"/>
        <v>63.39</v>
      </c>
      <c r="BI17" s="73">
        <f t="shared" ca="1" si="39"/>
        <v>53.681999999999995</v>
      </c>
      <c r="BJ17" s="236"/>
      <c r="BK17" s="73">
        <f t="shared" ca="1" si="56"/>
        <v>48.757999999999996</v>
      </c>
      <c r="BL17" s="73">
        <f t="shared" ca="1" si="57"/>
        <v>47.910000000000004</v>
      </c>
      <c r="BM17" s="73">
        <f t="shared" ca="1" si="58"/>
        <v>50.708000000000006</v>
      </c>
      <c r="BN17" s="237"/>
      <c r="BO17" s="237"/>
      <c r="BP17" s="75">
        <f t="shared" ca="1" si="59"/>
        <v>500</v>
      </c>
      <c r="BQ17" s="64">
        <f t="shared" ca="1" si="60"/>
        <v>700</v>
      </c>
      <c r="BR17" s="199"/>
      <c r="BS17" s="199"/>
      <c r="BT17" s="60">
        <f t="shared" ca="1" si="61"/>
        <v>70</v>
      </c>
      <c r="BU17" s="60">
        <f t="shared" ca="1" si="62"/>
        <v>400</v>
      </c>
      <c r="BV17" s="200"/>
      <c r="BW17" s="76">
        <f t="shared" ca="1" si="63"/>
        <v>130</v>
      </c>
      <c r="BX17" s="65">
        <f t="shared" ca="1" si="64"/>
        <v>500</v>
      </c>
      <c r="BY17" s="60">
        <f t="shared" ca="1" si="65"/>
        <v>5</v>
      </c>
      <c r="BZ17" s="60">
        <f t="shared" ca="1" si="66"/>
        <v>10</v>
      </c>
      <c r="CA17" s="199"/>
      <c r="CB17" s="60">
        <f t="shared" ca="1" si="67"/>
        <v>2000</v>
      </c>
      <c r="CC17" s="60">
        <f t="shared" ca="1" si="68"/>
        <v>18</v>
      </c>
      <c r="CD17" s="60">
        <f t="shared" ca="1" si="69"/>
        <v>18</v>
      </c>
      <c r="CE17" s="60">
        <f t="shared" ca="1" si="70"/>
        <v>280</v>
      </c>
      <c r="CF17" s="60">
        <f t="shared" ca="1" si="71"/>
        <v>1500</v>
      </c>
      <c r="CG17" s="60">
        <f t="shared" ca="1" si="72"/>
        <v>10</v>
      </c>
      <c r="CH17" s="60">
        <f t="shared" ca="1" si="73"/>
        <v>700</v>
      </c>
      <c r="CI17" s="60">
        <f t="shared" ca="1" si="74"/>
        <v>200</v>
      </c>
      <c r="CJ17" s="60">
        <f t="shared" ca="1" si="75"/>
        <v>30</v>
      </c>
      <c r="CK17" s="60">
        <f t="shared" ca="1" si="76"/>
        <v>22</v>
      </c>
      <c r="CL17" s="60">
        <f t="shared" ca="1" si="77"/>
        <v>900</v>
      </c>
      <c r="CM17" s="60">
        <f t="shared" ca="1" si="78"/>
        <v>400</v>
      </c>
      <c r="CN17" s="60">
        <f t="shared" ca="1" si="79"/>
        <v>18</v>
      </c>
      <c r="CO17" s="216"/>
      <c r="CP17" s="199"/>
      <c r="CQ17" s="60">
        <f t="shared" ca="1" si="80"/>
        <v>5000</v>
      </c>
      <c r="CR17" s="60">
        <f t="shared" ca="1" si="81"/>
        <v>2500</v>
      </c>
      <c r="CS17" s="60">
        <f t="shared" ca="1" si="82"/>
        <v>10</v>
      </c>
      <c r="CT17" s="60">
        <f t="shared" ca="1" si="83"/>
        <v>20</v>
      </c>
      <c r="CU17" s="60">
        <f t="shared" ca="1" si="84"/>
        <v>30</v>
      </c>
      <c r="CV17" s="60">
        <f t="shared" ca="1" si="85"/>
        <v>18</v>
      </c>
      <c r="CW17" s="60">
        <f t="shared" ca="1" si="86"/>
        <v>10</v>
      </c>
      <c r="CX17" s="60">
        <f t="shared" ca="1" si="87"/>
        <v>10</v>
      </c>
      <c r="CY17" s="60">
        <f t="shared" ca="1" si="88"/>
        <v>1400</v>
      </c>
      <c r="CZ17" s="60">
        <f t="shared" ca="1" si="89"/>
        <v>5000</v>
      </c>
      <c r="DA17" s="60">
        <f t="shared" ca="1" si="90"/>
        <v>15</v>
      </c>
      <c r="DB17" s="60">
        <f t="shared" ca="1" si="91"/>
        <v>180</v>
      </c>
      <c r="DC17" s="60">
        <f t="shared" ca="1" si="92"/>
        <v>100</v>
      </c>
      <c r="DD17" s="60">
        <f t="shared" ca="1" si="93"/>
        <v>400</v>
      </c>
      <c r="DE17" s="216"/>
      <c r="DF17" s="216"/>
      <c r="DG17" s="216"/>
      <c r="DH17" s="199"/>
      <c r="DI17" s="199"/>
      <c r="DJ17" s="199"/>
      <c r="DK17" s="199"/>
      <c r="DL17" s="200"/>
      <c r="DM17" s="199"/>
      <c r="DN17" s="200"/>
      <c r="DO17" s="200"/>
      <c r="DP17" s="200"/>
      <c r="DQ17" s="199"/>
      <c r="DR17" s="60">
        <f t="shared" ca="1" si="94"/>
        <v>10</v>
      </c>
      <c r="DS17" s="60">
        <f t="shared" ca="1" si="95"/>
        <v>15</v>
      </c>
      <c r="DT17" s="60">
        <f t="shared" ca="1" si="96"/>
        <v>12</v>
      </c>
      <c r="DU17" s="76"/>
      <c r="DV17" s="65">
        <f t="shared" ca="1" si="97"/>
        <v>300</v>
      </c>
      <c r="DW17" s="200"/>
      <c r="DX17" s="76">
        <f t="shared" ca="1" si="99"/>
        <v>25</v>
      </c>
      <c r="DZ17" s="250"/>
      <c r="EA17" s="222" t="s">
        <v>199</v>
      </c>
      <c r="EB17" s="223">
        <v>76.572000000000003</v>
      </c>
    </row>
    <row r="18" spans="1:132" x14ac:dyDescent="0.15">
      <c r="A18" s="62" t="s">
        <v>291</v>
      </c>
      <c r="B18" s="59">
        <f t="shared" ca="1" si="52"/>
        <v>41751</v>
      </c>
      <c r="C18" s="210"/>
      <c r="D18" s="210"/>
      <c r="E18" s="72">
        <f t="shared" ca="1" si="0"/>
        <v>53.888999999999996</v>
      </c>
      <c r="F18" s="72">
        <f t="shared" ca="1" si="53"/>
        <v>49.686999999999998</v>
      </c>
      <c r="G18" s="210"/>
      <c r="H18" s="210"/>
      <c r="I18" s="72">
        <f t="shared" ca="1" si="1"/>
        <v>51.843999999999994</v>
      </c>
      <c r="J18" s="72">
        <f t="shared" ca="1" si="2"/>
        <v>46.495999999999995</v>
      </c>
      <c r="K18" s="210"/>
      <c r="L18" s="72">
        <f t="shared" ca="1" si="4"/>
        <v>72.201999999999998</v>
      </c>
      <c r="M18" s="72">
        <f t="shared" ca="1" si="5"/>
        <v>63.819000000000003</v>
      </c>
      <c r="N18" s="72">
        <f t="shared" ca="1" si="6"/>
        <v>71.86699999999999</v>
      </c>
      <c r="O18" s="72">
        <f t="shared" ca="1" si="7"/>
        <v>66.439000000000007</v>
      </c>
      <c r="P18" s="210"/>
      <c r="Q18" s="72">
        <f t="shared" ca="1" si="9"/>
        <v>54.463999999999999</v>
      </c>
      <c r="R18" s="72">
        <f t="shared" ca="1" si="10"/>
        <v>51.104999999999997</v>
      </c>
      <c r="S18" s="72">
        <f t="shared" ca="1" si="11"/>
        <v>63.805999999999997</v>
      </c>
      <c r="T18" s="72">
        <f t="shared" ca="1" si="12"/>
        <v>55.787000000000006</v>
      </c>
      <c r="U18" s="72">
        <f t="shared" ca="1" si="13"/>
        <v>52.276000000000003</v>
      </c>
      <c r="V18" s="72">
        <f t="shared" ca="1" si="14"/>
        <v>50.427999999999997</v>
      </c>
      <c r="W18" s="72">
        <f t="shared" ca="1" si="15"/>
        <v>40.856999999999999</v>
      </c>
      <c r="X18" s="72">
        <f t="shared" ca="1" si="54"/>
        <v>52.600999999999999</v>
      </c>
      <c r="Y18" s="72">
        <f t="shared" ca="1" si="16"/>
        <v>52.306000000000004</v>
      </c>
      <c r="Z18" s="72">
        <f t="shared" ca="1" si="55"/>
        <v>49.277000000000001</v>
      </c>
      <c r="AA18" s="72">
        <f t="shared" ca="1" si="17"/>
        <v>50.653000000000006</v>
      </c>
      <c r="AB18" s="72">
        <f t="shared" ca="1" si="18"/>
        <v>49.930999999999997</v>
      </c>
      <c r="AC18" s="72">
        <f t="shared" ca="1" si="19"/>
        <v>50.218000000000004</v>
      </c>
      <c r="AD18" s="210"/>
      <c r="AE18" s="72">
        <f t="shared" ca="1" si="21"/>
        <v>70.974999999999994</v>
      </c>
      <c r="AF18" s="72">
        <f t="shared" ca="1" si="22"/>
        <v>73.317999999999998</v>
      </c>
      <c r="AG18" s="72">
        <f t="shared" ca="1" si="23"/>
        <v>67.162000000000006</v>
      </c>
      <c r="AH18" s="72">
        <f t="shared" ca="1" si="24"/>
        <v>59.497</v>
      </c>
      <c r="AI18" s="72">
        <f t="shared" ca="1" si="25"/>
        <v>60.67</v>
      </c>
      <c r="AJ18" s="72">
        <f t="shared" ca="1" si="26"/>
        <v>55.045999999999999</v>
      </c>
      <c r="AK18" s="72">
        <f t="shared" ca="1" si="27"/>
        <v>51.441999999999993</v>
      </c>
      <c r="AL18" s="72">
        <f t="shared" ca="1" si="28"/>
        <v>50.535000000000004</v>
      </c>
      <c r="AM18" s="72">
        <f t="shared" ca="1" si="29"/>
        <v>73.174999999999997</v>
      </c>
      <c r="AN18" s="72">
        <f t="shared" ca="1" si="30"/>
        <v>70.468000000000004</v>
      </c>
      <c r="AO18" s="72">
        <f t="shared" ca="1" si="31"/>
        <v>60.072000000000003</v>
      </c>
      <c r="AP18" s="72">
        <f t="shared" ca="1" si="32"/>
        <v>52.863999999999997</v>
      </c>
      <c r="AQ18" s="72">
        <f t="shared" ca="1" si="33"/>
        <v>53.489000000000004</v>
      </c>
      <c r="AR18" s="72">
        <f t="shared" ca="1" si="34"/>
        <v>51.017000000000003</v>
      </c>
      <c r="AS18" s="72">
        <f t="shared" ca="1" si="35"/>
        <v>48.363</v>
      </c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4"/>
      <c r="BG18" s="73">
        <f t="shared" ca="1" si="37"/>
        <v>69.962999999999994</v>
      </c>
      <c r="BH18" s="73">
        <f t="shared" ca="1" si="38"/>
        <v>63.570999999999998</v>
      </c>
      <c r="BI18" s="73">
        <f t="shared" ca="1" si="39"/>
        <v>53.655000000000001</v>
      </c>
      <c r="BJ18" s="236"/>
      <c r="BK18" s="73">
        <f t="shared" ca="1" si="56"/>
        <v>48.492999999999995</v>
      </c>
      <c r="BL18" s="73">
        <f t="shared" ca="1" si="57"/>
        <v>47.215000000000003</v>
      </c>
      <c r="BM18" s="73">
        <f t="shared" ca="1" si="58"/>
        <v>50.180000000000007</v>
      </c>
      <c r="BN18" s="237"/>
      <c r="BO18" s="237"/>
      <c r="BP18" s="75">
        <f t="shared" ca="1" si="59"/>
        <v>450</v>
      </c>
      <c r="BQ18" s="64">
        <f t="shared" ca="1" si="60"/>
        <v>900</v>
      </c>
      <c r="BR18" s="199"/>
      <c r="BS18" s="199"/>
      <c r="BT18" s="60">
        <f t="shared" ca="1" si="61"/>
        <v>70</v>
      </c>
      <c r="BU18" s="60">
        <f t="shared" ca="1" si="62"/>
        <v>380</v>
      </c>
      <c r="BV18" s="200"/>
      <c r="BW18" s="76">
        <f t="shared" ca="1" si="63"/>
        <v>100</v>
      </c>
      <c r="BX18" s="65">
        <f t="shared" ca="1" si="64"/>
        <v>550</v>
      </c>
      <c r="BY18" s="60">
        <f t="shared" ca="1" si="65"/>
        <v>30</v>
      </c>
      <c r="BZ18" s="60">
        <f t="shared" ca="1" si="66"/>
        <v>15</v>
      </c>
      <c r="CA18" s="199"/>
      <c r="CB18" s="60">
        <f t="shared" ca="1" si="67"/>
        <v>2000</v>
      </c>
      <c r="CC18" s="60">
        <f t="shared" ca="1" si="68"/>
        <v>30</v>
      </c>
      <c r="CD18" s="60">
        <f t="shared" ca="1" si="69"/>
        <v>15</v>
      </c>
      <c r="CE18" s="60">
        <f t="shared" ca="1" si="70"/>
        <v>300</v>
      </c>
      <c r="CF18" s="60">
        <f t="shared" ca="1" si="71"/>
        <v>1300</v>
      </c>
      <c r="CG18" s="60">
        <f t="shared" ca="1" si="72"/>
        <v>10</v>
      </c>
      <c r="CH18" s="60">
        <f t="shared" ca="1" si="73"/>
        <v>700</v>
      </c>
      <c r="CI18" s="60">
        <f t="shared" ca="1" si="74"/>
        <v>200</v>
      </c>
      <c r="CJ18" s="60">
        <f t="shared" ca="1" si="75"/>
        <v>30</v>
      </c>
      <c r="CK18" s="60">
        <f t="shared" ca="1" si="76"/>
        <v>22</v>
      </c>
      <c r="CL18" s="60">
        <f t="shared" ca="1" si="77"/>
        <v>1100</v>
      </c>
      <c r="CM18" s="60">
        <f t="shared" ca="1" si="78"/>
        <v>350</v>
      </c>
      <c r="CN18" s="60">
        <f t="shared" ca="1" si="79"/>
        <v>12</v>
      </c>
      <c r="CO18" s="216"/>
      <c r="CP18" s="199"/>
      <c r="CQ18" s="60">
        <f t="shared" ca="1" si="80"/>
        <v>5000</v>
      </c>
      <c r="CR18" s="60">
        <f t="shared" ca="1" si="81"/>
        <v>1800</v>
      </c>
      <c r="CS18" s="60">
        <f t="shared" ca="1" si="82"/>
        <v>8</v>
      </c>
      <c r="CT18" s="60">
        <f t="shared" ca="1" si="83"/>
        <v>25</v>
      </c>
      <c r="CU18" s="60">
        <f t="shared" ca="1" si="84"/>
        <v>30</v>
      </c>
      <c r="CV18" s="60">
        <f t="shared" ca="1" si="85"/>
        <v>12</v>
      </c>
      <c r="CW18" s="60">
        <f t="shared" ca="1" si="86"/>
        <v>8</v>
      </c>
      <c r="CX18" s="60">
        <f t="shared" ca="1" si="87"/>
        <v>8</v>
      </c>
      <c r="CY18" s="60">
        <f t="shared" ca="1" si="88"/>
        <v>1300</v>
      </c>
      <c r="CZ18" s="60">
        <f t="shared" ca="1" si="89"/>
        <v>5000</v>
      </c>
      <c r="DA18" s="60">
        <f t="shared" ca="1" si="90"/>
        <v>12</v>
      </c>
      <c r="DB18" s="60">
        <f t="shared" ca="1" si="91"/>
        <v>75</v>
      </c>
      <c r="DC18" s="60">
        <f t="shared" ca="1" si="92"/>
        <v>90</v>
      </c>
      <c r="DD18" s="60">
        <f t="shared" ca="1" si="93"/>
        <v>380</v>
      </c>
      <c r="DE18" s="216"/>
      <c r="DF18" s="216"/>
      <c r="DG18" s="216"/>
      <c r="DH18" s="199"/>
      <c r="DI18" s="199"/>
      <c r="DJ18" s="199"/>
      <c r="DK18" s="199"/>
      <c r="DL18" s="200"/>
      <c r="DM18" s="199"/>
      <c r="DN18" s="200"/>
      <c r="DO18" s="200"/>
      <c r="DP18" s="200"/>
      <c r="DQ18" s="199"/>
      <c r="DR18" s="60">
        <f t="shared" ca="1" si="94"/>
        <v>15</v>
      </c>
      <c r="DS18" s="60">
        <f t="shared" ca="1" si="95"/>
        <v>12</v>
      </c>
      <c r="DT18" s="60">
        <f t="shared" ca="1" si="96"/>
        <v>12</v>
      </c>
      <c r="DU18" s="76"/>
      <c r="DV18" s="65">
        <f t="shared" ca="1" si="97"/>
        <v>400</v>
      </c>
      <c r="DW18" s="200"/>
      <c r="DX18" s="76">
        <f t="shared" ca="1" si="99"/>
        <v>25</v>
      </c>
      <c r="DZ18" s="249"/>
      <c r="EA18" s="68" t="s">
        <v>200</v>
      </c>
      <c r="EB18" s="224">
        <v>76.638999999999996</v>
      </c>
    </row>
    <row r="19" spans="1:132" x14ac:dyDescent="0.15">
      <c r="A19" s="62" t="s">
        <v>292</v>
      </c>
      <c r="B19" s="59">
        <f t="shared" ca="1" si="52"/>
        <v>41757</v>
      </c>
      <c r="C19" s="210"/>
      <c r="D19" s="210"/>
      <c r="E19" s="72">
        <f t="shared" ca="1" si="0"/>
        <v>53.718999999999994</v>
      </c>
      <c r="F19" s="72">
        <f t="shared" ca="1" si="53"/>
        <v>49.623000000000005</v>
      </c>
      <c r="G19" s="210"/>
      <c r="H19" s="210"/>
      <c r="I19" s="72">
        <f t="shared" ca="1" si="1"/>
        <v>51.761999999999993</v>
      </c>
      <c r="J19" s="72">
        <f t="shared" ca="1" si="2"/>
        <v>46.495999999999995</v>
      </c>
      <c r="K19" s="210"/>
      <c r="L19" s="72">
        <f t="shared" ca="1" si="4"/>
        <v>71.902000000000001</v>
      </c>
      <c r="M19" s="72">
        <f t="shared" ca="1" si="5"/>
        <v>63.744</v>
      </c>
      <c r="N19" s="72">
        <f t="shared" ca="1" si="6"/>
        <v>71.739999999999995</v>
      </c>
      <c r="O19" s="72">
        <f t="shared" ca="1" si="7"/>
        <v>66.302999999999997</v>
      </c>
      <c r="P19" s="210"/>
      <c r="Q19" s="72">
        <f t="shared" ca="1" si="9"/>
        <v>54.353000000000002</v>
      </c>
      <c r="R19" s="72">
        <f t="shared" ca="1" si="10"/>
        <v>51.018999999999991</v>
      </c>
      <c r="S19" s="72">
        <f t="shared" ca="1" si="11"/>
        <v>63.582000000000001</v>
      </c>
      <c r="T19" s="72">
        <f t="shared" ca="1" si="12"/>
        <v>55.769000000000005</v>
      </c>
      <c r="U19" s="72">
        <f t="shared" ca="1" si="13"/>
        <v>52.243000000000009</v>
      </c>
      <c r="V19" s="72">
        <f t="shared" ca="1" si="14"/>
        <v>50.373000000000005</v>
      </c>
      <c r="W19" s="72">
        <f t="shared" ca="1" si="15"/>
        <v>40.786000000000001</v>
      </c>
      <c r="X19" s="72">
        <f t="shared" ca="1" si="54"/>
        <v>52.388000000000005</v>
      </c>
      <c r="Y19" s="72">
        <f t="shared" ca="1" si="16"/>
        <v>52.260000000000005</v>
      </c>
      <c r="Z19" s="72">
        <f t="shared" ca="1" si="55"/>
        <v>49.216999999999999</v>
      </c>
      <c r="AA19" s="72">
        <f t="shared" ca="1" si="17"/>
        <v>50.627000000000002</v>
      </c>
      <c r="AB19" s="72">
        <f t="shared" ca="1" si="18"/>
        <v>49.942999999999998</v>
      </c>
      <c r="AC19" s="72">
        <f t="shared" ca="1" si="19"/>
        <v>50.1</v>
      </c>
      <c r="AD19" s="210"/>
      <c r="AE19" s="72">
        <f t="shared" ca="1" si="21"/>
        <v>70.953000000000003</v>
      </c>
      <c r="AF19" s="72">
        <f t="shared" ca="1" si="22"/>
        <v>73.349999999999994</v>
      </c>
      <c r="AG19" s="72">
        <f t="shared" ca="1" si="23"/>
        <v>67.165999999999997</v>
      </c>
      <c r="AH19" s="72">
        <f t="shared" ca="1" si="24"/>
        <v>59.427</v>
      </c>
      <c r="AI19" s="72">
        <f t="shared" ca="1" si="25"/>
        <v>60.542000000000002</v>
      </c>
      <c r="AJ19" s="72">
        <f t="shared" ca="1" si="26"/>
        <v>54.927</v>
      </c>
      <c r="AK19" s="72">
        <f t="shared" ca="1" si="27"/>
        <v>51.35799999999999</v>
      </c>
      <c r="AL19" s="72">
        <f t="shared" ca="1" si="28"/>
        <v>50.504000000000005</v>
      </c>
      <c r="AM19" s="72">
        <f t="shared" ca="1" si="29"/>
        <v>73.069000000000003</v>
      </c>
      <c r="AN19" s="72">
        <f t="shared" ca="1" si="30"/>
        <v>70.432999999999993</v>
      </c>
      <c r="AO19" s="72">
        <f t="shared" ca="1" si="31"/>
        <v>59.971999999999994</v>
      </c>
      <c r="AP19" s="72">
        <f t="shared" ca="1" si="32"/>
        <v>52.752000000000002</v>
      </c>
      <c r="AQ19" s="72">
        <f t="shared" ca="1" si="33"/>
        <v>52.206000000000003</v>
      </c>
      <c r="AR19" s="72">
        <f t="shared" ca="1" si="34"/>
        <v>50.911000000000001</v>
      </c>
      <c r="AS19" s="72">
        <f t="shared" ca="1" si="35"/>
        <v>48.312000000000005</v>
      </c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4"/>
      <c r="BG19" s="73">
        <f t="shared" ca="1" si="37"/>
        <v>69.994</v>
      </c>
      <c r="BH19" s="73">
        <f t="shared" ca="1" si="38"/>
        <v>63.558</v>
      </c>
      <c r="BI19" s="73">
        <f t="shared" ca="1" si="39"/>
        <v>53.664999999999992</v>
      </c>
      <c r="BJ19" s="236"/>
      <c r="BK19" s="73">
        <f t="shared" ca="1" si="56"/>
        <v>48.423999999999999</v>
      </c>
      <c r="BL19" s="73">
        <f t="shared" ca="1" si="57"/>
        <v>47.069000000000003</v>
      </c>
      <c r="BM19" s="73">
        <f t="shared" ca="1" si="58"/>
        <v>50.102000000000004</v>
      </c>
      <c r="BN19" s="237"/>
      <c r="BO19" s="237"/>
      <c r="BP19" s="75">
        <f t="shared" ca="1" si="59"/>
        <v>480</v>
      </c>
      <c r="BQ19" s="64">
        <f t="shared" ca="1" si="60"/>
        <v>800</v>
      </c>
      <c r="BR19" s="199"/>
      <c r="BS19" s="199"/>
      <c r="BT19" s="60">
        <f t="shared" ca="1" si="61"/>
        <v>70</v>
      </c>
      <c r="BU19" s="60">
        <f t="shared" ca="1" si="62"/>
        <v>380</v>
      </c>
      <c r="BV19" s="200"/>
      <c r="BW19" s="76">
        <f t="shared" ca="1" si="63"/>
        <v>120</v>
      </c>
      <c r="BX19" s="65">
        <f t="shared" ca="1" si="64"/>
        <v>70</v>
      </c>
      <c r="BY19" s="60">
        <f t="shared" ca="1" si="65"/>
        <v>40</v>
      </c>
      <c r="BZ19" s="60">
        <f t="shared" ca="1" si="66"/>
        <v>12</v>
      </c>
      <c r="CA19" s="199"/>
      <c r="CB19" s="60">
        <f t="shared" ca="1" si="67"/>
        <v>1800</v>
      </c>
      <c r="CC19" s="60">
        <f t="shared" ca="1" si="68"/>
        <v>25</v>
      </c>
      <c r="CD19" s="60">
        <f t="shared" ca="1" si="69"/>
        <v>20</v>
      </c>
      <c r="CE19" s="60">
        <f t="shared" ca="1" si="70"/>
        <v>300</v>
      </c>
      <c r="CF19" s="60">
        <f t="shared" ca="1" si="71"/>
        <v>1400</v>
      </c>
      <c r="CG19" s="60">
        <f t="shared" ca="1" si="72"/>
        <v>10</v>
      </c>
      <c r="CH19" s="60">
        <f t="shared" ca="1" si="73"/>
        <v>700</v>
      </c>
      <c r="CI19" s="60">
        <f t="shared" ca="1" si="74"/>
        <v>200</v>
      </c>
      <c r="CJ19" s="60">
        <f t="shared" ca="1" si="75"/>
        <v>30</v>
      </c>
      <c r="CK19" s="60">
        <f t="shared" ca="1" si="76"/>
        <v>25</v>
      </c>
      <c r="CL19" s="60">
        <f t="shared" ca="1" si="77"/>
        <v>1100</v>
      </c>
      <c r="CM19" s="60">
        <f t="shared" ca="1" si="78"/>
        <v>550</v>
      </c>
      <c r="CN19" s="60">
        <f t="shared" ca="1" si="79"/>
        <v>10</v>
      </c>
      <c r="CO19" s="216"/>
      <c r="CP19" s="199"/>
      <c r="CQ19" s="60">
        <f t="shared" ca="1" si="80"/>
        <v>5000</v>
      </c>
      <c r="CR19" s="60">
        <f t="shared" ca="1" si="81"/>
        <v>2000</v>
      </c>
      <c r="CS19" s="60">
        <f t="shared" ca="1" si="82"/>
        <v>8</v>
      </c>
      <c r="CT19" s="60">
        <f t="shared" ca="1" si="83"/>
        <v>25</v>
      </c>
      <c r="CU19" s="60">
        <f t="shared" ca="1" si="84"/>
        <v>30</v>
      </c>
      <c r="CV19" s="60">
        <f t="shared" ca="1" si="85"/>
        <v>18</v>
      </c>
      <c r="CW19" s="60">
        <f t="shared" ca="1" si="86"/>
        <v>8</v>
      </c>
      <c r="CX19" s="60">
        <f t="shared" ca="1" si="87"/>
        <v>8</v>
      </c>
      <c r="CY19" s="60">
        <f t="shared" ca="1" si="88"/>
        <v>1600</v>
      </c>
      <c r="CZ19" s="60">
        <f t="shared" ca="1" si="89"/>
        <v>5500</v>
      </c>
      <c r="DA19" s="60">
        <f t="shared" ca="1" si="90"/>
        <v>12</v>
      </c>
      <c r="DB19" s="60">
        <f t="shared" ca="1" si="91"/>
        <v>120</v>
      </c>
      <c r="DC19" s="60">
        <f t="shared" ca="1" si="92"/>
        <v>100</v>
      </c>
      <c r="DD19" s="60">
        <f t="shared" ca="1" si="93"/>
        <v>400</v>
      </c>
      <c r="DE19" s="216"/>
      <c r="DF19" s="216"/>
      <c r="DG19" s="216"/>
      <c r="DH19" s="199"/>
      <c r="DI19" s="199"/>
      <c r="DJ19" s="199"/>
      <c r="DK19" s="199"/>
      <c r="DL19" s="200"/>
      <c r="DM19" s="199"/>
      <c r="DN19" s="200"/>
      <c r="DO19" s="200"/>
      <c r="DP19" s="200"/>
      <c r="DQ19" s="199"/>
      <c r="DR19" s="60">
        <f t="shared" ca="1" si="94"/>
        <v>12</v>
      </c>
      <c r="DS19" s="60">
        <f t="shared" ca="1" si="95"/>
        <v>15</v>
      </c>
      <c r="DT19" s="60">
        <f t="shared" ca="1" si="96"/>
        <v>12</v>
      </c>
      <c r="DU19" s="76"/>
      <c r="DV19" s="65">
        <f t="shared" ca="1" si="97"/>
        <v>400</v>
      </c>
      <c r="DW19" s="200"/>
      <c r="DX19" s="76">
        <f t="shared" ca="1" si="99"/>
        <v>25</v>
      </c>
      <c r="DZ19" s="248" t="s">
        <v>36</v>
      </c>
      <c r="EA19" s="67" t="s">
        <v>201</v>
      </c>
      <c r="EB19" s="221">
        <v>71.75</v>
      </c>
    </row>
    <row r="20" spans="1:132" x14ac:dyDescent="0.15">
      <c r="A20" s="62" t="s">
        <v>294</v>
      </c>
      <c r="B20" s="59">
        <f t="shared" ca="1" si="52"/>
        <v>41766</v>
      </c>
      <c r="C20" s="210"/>
      <c r="D20" s="210"/>
      <c r="E20" s="72">
        <f t="shared" ca="1" si="0"/>
        <v>53.756</v>
      </c>
      <c r="F20" s="72">
        <f t="shared" ca="1" si="53"/>
        <v>49.36</v>
      </c>
      <c r="G20" s="210"/>
      <c r="H20" s="210"/>
      <c r="I20" s="72">
        <f t="shared" ca="1" si="1"/>
        <v>51.824999999999996</v>
      </c>
      <c r="J20" s="72">
        <f t="shared" ca="1" si="2"/>
        <v>46.551000000000002</v>
      </c>
      <c r="K20" s="210"/>
      <c r="L20" s="72">
        <f t="shared" ca="1" si="4"/>
        <v>72.051999999999992</v>
      </c>
      <c r="M20" s="72">
        <f t="shared" ca="1" si="5"/>
        <v>64.176999999999992</v>
      </c>
      <c r="N20" s="72">
        <f t="shared" ca="1" si="6"/>
        <v>71.847999999999999</v>
      </c>
      <c r="O20" s="72">
        <f t="shared" ca="1" si="7"/>
        <v>66.134</v>
      </c>
      <c r="P20" s="210"/>
      <c r="Q20" s="72">
        <f t="shared" ca="1" si="9"/>
        <v>54.457000000000008</v>
      </c>
      <c r="R20" s="72">
        <f t="shared" ca="1" si="10"/>
        <v>51.456999999999994</v>
      </c>
      <c r="S20" s="72">
        <f t="shared" ca="1" si="11"/>
        <v>63.423999999999999</v>
      </c>
      <c r="T20" s="72">
        <f t="shared" ca="1" si="12"/>
        <v>55.971000000000004</v>
      </c>
      <c r="U20" s="72">
        <f t="shared" ca="1" si="13"/>
        <v>52.361000000000004</v>
      </c>
      <c r="V20" s="72">
        <f t="shared" ca="1" si="14"/>
        <v>50.55</v>
      </c>
      <c r="W20" s="72">
        <f ca="1">$EB$25-INDIRECT(A20&amp;"!O16")</f>
        <v>40.938000000000002</v>
      </c>
      <c r="X20" s="72">
        <f t="shared" ca="1" si="54"/>
        <v>52.463999999999999</v>
      </c>
      <c r="Y20" s="72">
        <f t="shared" ca="1" si="16"/>
        <v>52.446000000000005</v>
      </c>
      <c r="Z20" s="72">
        <f t="shared" ca="1" si="55"/>
        <v>49.164000000000001</v>
      </c>
      <c r="AA20" s="72">
        <f t="shared" ca="1" si="17"/>
        <v>50.722999999999999</v>
      </c>
      <c r="AB20" s="72">
        <f t="shared" ca="1" si="18"/>
        <v>50.076000000000001</v>
      </c>
      <c r="AC20" s="72">
        <f t="shared" ca="1" si="19"/>
        <v>50.27</v>
      </c>
      <c r="AD20" s="210"/>
      <c r="AE20" s="72">
        <f t="shared" ca="1" si="21"/>
        <v>71.061000000000007</v>
      </c>
      <c r="AF20" s="72">
        <f t="shared" ca="1" si="22"/>
        <v>73.603000000000009</v>
      </c>
      <c r="AG20" s="72">
        <f t="shared" ca="1" si="23"/>
        <v>67.135999999999996</v>
      </c>
      <c r="AH20" s="72">
        <f t="shared" ca="1" si="24"/>
        <v>59.622</v>
      </c>
      <c r="AI20" s="72">
        <f t="shared" ca="1" si="25"/>
        <v>60.597999999999999</v>
      </c>
      <c r="AJ20" s="72">
        <f t="shared" ca="1" si="26"/>
        <v>55.305</v>
      </c>
      <c r="AK20" s="72">
        <f t="shared" ca="1" si="27"/>
        <v>51.60499999999999</v>
      </c>
      <c r="AL20" s="72">
        <f t="shared" ca="1" si="28"/>
        <v>50.588000000000008</v>
      </c>
      <c r="AM20" s="72">
        <f t="shared" ca="1" si="29"/>
        <v>73.215000000000003</v>
      </c>
      <c r="AN20" s="72">
        <f t="shared" ca="1" si="30"/>
        <v>70.370999999999995</v>
      </c>
      <c r="AO20" s="72">
        <f t="shared" ca="1" si="31"/>
        <v>60.262</v>
      </c>
      <c r="AP20" s="72">
        <f t="shared" ca="1" si="32"/>
        <v>52.625</v>
      </c>
      <c r="AQ20" s="72">
        <f t="shared" ca="1" si="33"/>
        <v>52.127000000000002</v>
      </c>
      <c r="AR20" s="72">
        <f t="shared" ca="1" si="34"/>
        <v>50.667000000000002</v>
      </c>
      <c r="AS20" s="72">
        <f t="shared" ca="1" si="35"/>
        <v>48.471000000000004</v>
      </c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4"/>
      <c r="BG20" s="73">
        <f t="shared" ca="1" si="37"/>
        <v>70.03</v>
      </c>
      <c r="BH20" s="73">
        <f t="shared" ca="1" si="38"/>
        <v>63.484999999999999</v>
      </c>
      <c r="BI20" s="73">
        <f t="shared" ca="1" si="39"/>
        <v>54.036000000000001</v>
      </c>
      <c r="BJ20" s="236"/>
      <c r="BK20" s="73">
        <f t="shared" ca="1" si="56"/>
        <v>48.67</v>
      </c>
      <c r="BL20" s="73">
        <f t="shared" ca="1" si="57"/>
        <v>47.111000000000004</v>
      </c>
      <c r="BM20" s="73">
        <f t="shared" ca="1" si="58"/>
        <v>50.187000000000005</v>
      </c>
      <c r="BN20" s="237"/>
      <c r="BO20" s="237"/>
      <c r="BP20" s="75">
        <f t="shared" ca="1" si="59"/>
        <v>450</v>
      </c>
      <c r="BQ20" s="64">
        <f t="shared" ca="1" si="60"/>
        <v>1000</v>
      </c>
      <c r="BR20" s="199"/>
      <c r="BS20" s="199"/>
      <c r="BT20" s="60">
        <f t="shared" ca="1" si="61"/>
        <v>70</v>
      </c>
      <c r="BU20" s="60">
        <f t="shared" ca="1" si="62"/>
        <v>380</v>
      </c>
      <c r="BV20" s="200"/>
      <c r="BW20" s="76">
        <f t="shared" ca="1" si="63"/>
        <v>100</v>
      </c>
      <c r="BX20" s="65">
        <f t="shared" ca="1" si="64"/>
        <v>400</v>
      </c>
      <c r="BY20" s="60">
        <f t="shared" ca="1" si="65"/>
        <v>5</v>
      </c>
      <c r="BZ20" s="60">
        <f t="shared" ca="1" si="66"/>
        <v>12</v>
      </c>
      <c r="CA20" s="199"/>
      <c r="CB20" s="60">
        <f t="shared" ca="1" si="67"/>
        <v>2000</v>
      </c>
      <c r="CC20" s="60">
        <f t="shared" ca="1" si="68"/>
        <v>25</v>
      </c>
      <c r="CD20" s="60">
        <f t="shared" ca="1" si="69"/>
        <v>15</v>
      </c>
      <c r="CE20" s="60">
        <f t="shared" ca="1" si="70"/>
        <v>300</v>
      </c>
      <c r="CF20" s="60">
        <f t="shared" ca="1" si="71"/>
        <v>1400</v>
      </c>
      <c r="CG20" s="60">
        <f t="shared" ca="1" si="72"/>
        <v>10</v>
      </c>
      <c r="CH20" s="60">
        <f t="shared" ca="1" si="73"/>
        <v>800</v>
      </c>
      <c r="CI20" s="60">
        <f t="shared" ca="1" si="74"/>
        <v>200</v>
      </c>
      <c r="CJ20" s="60">
        <f t="shared" ca="1" si="75"/>
        <v>60</v>
      </c>
      <c r="CK20" s="60">
        <f t="shared" ca="1" si="76"/>
        <v>40</v>
      </c>
      <c r="CL20" s="60">
        <f t="shared" ca="1" si="77"/>
        <v>1100</v>
      </c>
      <c r="CM20" s="60">
        <f t="shared" ca="1" si="78"/>
        <v>600</v>
      </c>
      <c r="CN20" s="60">
        <f t="shared" ca="1" si="79"/>
        <v>25</v>
      </c>
      <c r="CO20" s="216"/>
      <c r="CP20" s="199"/>
      <c r="CQ20" s="60">
        <f t="shared" ca="1" si="80"/>
        <v>5000</v>
      </c>
      <c r="CR20" s="60">
        <f t="shared" ca="1" si="81"/>
        <v>2500</v>
      </c>
      <c r="CS20" s="60">
        <f t="shared" ca="1" si="82"/>
        <v>8</v>
      </c>
      <c r="CT20" s="60">
        <f t="shared" ca="1" si="83"/>
        <v>25</v>
      </c>
      <c r="CU20" s="60">
        <f t="shared" ca="1" si="84"/>
        <v>30</v>
      </c>
      <c r="CV20" s="60">
        <f t="shared" ca="1" si="85"/>
        <v>15</v>
      </c>
      <c r="CW20" s="60">
        <f t="shared" ca="1" si="86"/>
        <v>8</v>
      </c>
      <c r="CX20" s="60">
        <f t="shared" ca="1" si="87"/>
        <v>20</v>
      </c>
      <c r="CY20" s="60">
        <f t="shared" ca="1" si="88"/>
        <v>1400</v>
      </c>
      <c r="CZ20" s="60">
        <f t="shared" ca="1" si="89"/>
        <v>5000</v>
      </c>
      <c r="DA20" s="60">
        <f t="shared" ca="1" si="90"/>
        <v>15</v>
      </c>
      <c r="DB20" s="60">
        <f t="shared" ca="1" si="91"/>
        <v>130</v>
      </c>
      <c r="DC20" s="60">
        <f t="shared" ca="1" si="92"/>
        <v>130</v>
      </c>
      <c r="DD20" s="60">
        <f t="shared" ca="1" si="93"/>
        <v>350</v>
      </c>
      <c r="DE20" s="216"/>
      <c r="DF20" s="216"/>
      <c r="DG20" s="216"/>
      <c r="DH20" s="199"/>
      <c r="DI20" s="199"/>
      <c r="DJ20" s="199"/>
      <c r="DK20" s="199"/>
      <c r="DL20" s="200"/>
      <c r="DM20" s="199"/>
      <c r="DN20" s="200"/>
      <c r="DO20" s="200"/>
      <c r="DP20" s="200"/>
      <c r="DQ20" s="199"/>
      <c r="DR20" s="60">
        <f t="shared" ca="1" si="94"/>
        <v>10</v>
      </c>
      <c r="DS20" s="60">
        <f t="shared" ca="1" si="95"/>
        <v>15</v>
      </c>
      <c r="DT20" s="60">
        <f t="shared" ca="1" si="96"/>
        <v>15</v>
      </c>
      <c r="DU20" s="76"/>
      <c r="DV20" s="65">
        <f t="shared" ca="1" si="97"/>
        <v>350</v>
      </c>
      <c r="DW20" s="200"/>
      <c r="DX20" s="76">
        <f t="shared" ca="1" si="99"/>
        <v>30</v>
      </c>
      <c r="DZ20" s="250"/>
      <c r="EA20" s="222" t="s">
        <v>202</v>
      </c>
      <c r="EB20" s="223">
        <v>72.254000000000005</v>
      </c>
    </row>
    <row r="21" spans="1:132" x14ac:dyDescent="0.15">
      <c r="A21" s="62" t="s">
        <v>295</v>
      </c>
      <c r="B21" s="59">
        <f t="shared" ca="1" si="52"/>
        <v>41771</v>
      </c>
      <c r="C21" s="210"/>
      <c r="D21" s="210"/>
      <c r="E21" s="72">
        <f t="shared" ca="1" si="0"/>
        <v>53.512</v>
      </c>
      <c r="F21" s="72">
        <f t="shared" ca="1" si="53"/>
        <v>49.605000000000004</v>
      </c>
      <c r="G21" s="210"/>
      <c r="H21" s="210"/>
      <c r="I21" s="72">
        <f t="shared" ca="1" si="1"/>
        <v>51.877999999999993</v>
      </c>
      <c r="J21" s="72">
        <f t="shared" ca="1" si="2"/>
        <v>46.402000000000001</v>
      </c>
      <c r="K21" s="210"/>
      <c r="L21" s="72">
        <f t="shared" ca="1" si="4"/>
        <v>72.215000000000003</v>
      </c>
      <c r="M21" s="72">
        <f t="shared" ca="1" si="5"/>
        <v>64.069000000000003</v>
      </c>
      <c r="N21" s="72">
        <f t="shared" ca="1" si="6"/>
        <v>71.641999999999996</v>
      </c>
      <c r="O21" s="72">
        <f t="shared" ca="1" si="7"/>
        <v>66.225000000000009</v>
      </c>
      <c r="P21" s="210"/>
      <c r="Q21" s="72">
        <f t="shared" ca="1" si="9"/>
        <v>54.302000000000007</v>
      </c>
      <c r="R21" s="72">
        <f t="shared" ca="1" si="10"/>
        <v>51.076999999999998</v>
      </c>
      <c r="S21" s="72">
        <f t="shared" ca="1" si="11"/>
        <v>63.201000000000001</v>
      </c>
      <c r="T21" s="72">
        <f t="shared" ca="1" si="12"/>
        <v>55.978000000000009</v>
      </c>
      <c r="U21" s="72">
        <f t="shared" ca="1" si="13"/>
        <v>52.074000000000005</v>
      </c>
      <c r="V21" s="72">
        <f t="shared" ca="1" si="14"/>
        <v>50.367000000000004</v>
      </c>
      <c r="W21" s="72">
        <f t="shared" ca="1" si="15"/>
        <v>40.823999999999998</v>
      </c>
      <c r="X21" s="72">
        <f t="shared" ca="1" si="54"/>
        <v>52.61</v>
      </c>
      <c r="Y21" s="72">
        <f t="shared" ca="1" si="16"/>
        <v>52.585999999999999</v>
      </c>
      <c r="Z21" s="72">
        <f t="shared" ca="1" si="55"/>
        <v>49.022999999999996</v>
      </c>
      <c r="AA21" s="72">
        <f t="shared" ca="1" si="17"/>
        <v>50.528000000000006</v>
      </c>
      <c r="AB21" s="72">
        <f t="shared" ca="1" si="18"/>
        <v>50.260999999999996</v>
      </c>
      <c r="AC21" s="72">
        <f t="shared" ca="1" si="19"/>
        <v>50.231999999999999</v>
      </c>
      <c r="AD21" s="210"/>
      <c r="AE21" s="72">
        <f t="shared" ca="1" si="21"/>
        <v>70.91</v>
      </c>
      <c r="AF21" s="72">
        <f t="shared" ca="1" si="22"/>
        <v>73.326000000000008</v>
      </c>
      <c r="AG21" s="72">
        <f t="shared" ca="1" si="23"/>
        <v>67.322999999999993</v>
      </c>
      <c r="AH21" s="72">
        <f t="shared" ca="1" si="24"/>
        <v>59.755000000000003</v>
      </c>
      <c r="AI21" s="72">
        <f t="shared" ca="1" si="25"/>
        <v>60.532000000000004</v>
      </c>
      <c r="AJ21" s="72">
        <f t="shared" ca="1" si="26"/>
        <v>55.195999999999998</v>
      </c>
      <c r="AK21" s="72">
        <f t="shared" ca="1" si="27"/>
        <v>51.563999999999993</v>
      </c>
      <c r="AL21" s="72">
        <f t="shared" ca="1" si="28"/>
        <v>50.588000000000008</v>
      </c>
      <c r="AM21" s="72">
        <f t="shared" ca="1" si="29"/>
        <v>73.418000000000006</v>
      </c>
      <c r="AN21" s="72">
        <f t="shared" ca="1" si="30"/>
        <v>70.460999999999999</v>
      </c>
      <c r="AO21" s="72">
        <f t="shared" ca="1" si="31"/>
        <v>60.055999999999997</v>
      </c>
      <c r="AP21" s="72">
        <f t="shared" ca="1" si="32"/>
        <v>52.881</v>
      </c>
      <c r="AQ21" s="72">
        <f t="shared" ca="1" si="33"/>
        <v>52.273000000000003</v>
      </c>
      <c r="AR21" s="72">
        <f t="shared" ca="1" si="34"/>
        <v>50.789000000000001</v>
      </c>
      <c r="AS21" s="72">
        <f t="shared" ca="1" si="35"/>
        <v>48.32</v>
      </c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4"/>
      <c r="BG21" s="73">
        <f t="shared" ca="1" si="37"/>
        <v>69.978999999999999</v>
      </c>
      <c r="BH21" s="73">
        <f t="shared" ca="1" si="38"/>
        <v>63.572000000000003</v>
      </c>
      <c r="BI21" s="73">
        <f t="shared" ca="1" si="39"/>
        <v>53.706999999999994</v>
      </c>
      <c r="BJ21" s="236"/>
      <c r="BK21" s="73">
        <f t="shared" ca="1" si="56"/>
        <v>48.465000000000003</v>
      </c>
      <c r="BL21" s="73">
        <f t="shared" ca="1" si="57"/>
        <v>46.977000000000004</v>
      </c>
      <c r="BM21" s="73">
        <f t="shared" ca="1" si="58"/>
        <v>50.096000000000004</v>
      </c>
      <c r="BN21" s="237"/>
      <c r="BO21" s="237"/>
      <c r="BP21" s="75">
        <f t="shared" ca="1" si="59"/>
        <v>480</v>
      </c>
      <c r="BQ21" s="64">
        <f t="shared" ca="1" si="60"/>
        <v>1000</v>
      </c>
      <c r="BR21" s="199"/>
      <c r="BS21" s="199"/>
      <c r="BT21" s="60">
        <f t="shared" ca="1" si="61"/>
        <v>80</v>
      </c>
      <c r="BU21" s="60">
        <f t="shared" ca="1" si="62"/>
        <v>350</v>
      </c>
      <c r="BV21" s="200"/>
      <c r="BW21" s="76">
        <f t="shared" ca="1" si="63"/>
        <v>120</v>
      </c>
      <c r="BX21" s="65">
        <f t="shared" ca="1" si="64"/>
        <v>600</v>
      </c>
      <c r="BY21" s="60">
        <f t="shared" ca="1" si="65"/>
        <v>5</v>
      </c>
      <c r="BZ21" s="60">
        <f t="shared" ca="1" si="66"/>
        <v>10</v>
      </c>
      <c r="CA21" s="199"/>
      <c r="CB21" s="60">
        <f t="shared" ca="1" si="67"/>
        <v>2000</v>
      </c>
      <c r="CC21" s="60">
        <f t="shared" ca="1" si="68"/>
        <v>20</v>
      </c>
      <c r="CD21" s="60">
        <f t="shared" ca="1" si="69"/>
        <v>15</v>
      </c>
      <c r="CE21" s="60">
        <f t="shared" ca="1" si="70"/>
        <v>500</v>
      </c>
      <c r="CF21" s="60">
        <f t="shared" ca="1" si="71"/>
        <v>1400</v>
      </c>
      <c r="CG21" s="60">
        <f t="shared" ca="1" si="72"/>
        <v>10</v>
      </c>
      <c r="CH21" s="60">
        <f t="shared" ca="1" si="73"/>
        <v>800</v>
      </c>
      <c r="CI21" s="60">
        <f t="shared" ca="1" si="74"/>
        <v>180</v>
      </c>
      <c r="CJ21" s="60">
        <f t="shared" ca="1" si="75"/>
        <v>40</v>
      </c>
      <c r="CK21" s="60">
        <f t="shared" ca="1" si="76"/>
        <v>30</v>
      </c>
      <c r="CL21" s="60">
        <f t="shared" ca="1" si="77"/>
        <v>1000</v>
      </c>
      <c r="CM21" s="60">
        <f t="shared" ca="1" si="78"/>
        <v>600</v>
      </c>
      <c r="CN21" s="60">
        <f t="shared" ca="1" si="79"/>
        <v>12</v>
      </c>
      <c r="CO21" s="216"/>
      <c r="CP21" s="199"/>
      <c r="CQ21" s="60">
        <f t="shared" ca="1" si="80"/>
        <v>5000</v>
      </c>
      <c r="CR21" s="60">
        <f t="shared" ca="1" si="81"/>
        <v>2000</v>
      </c>
      <c r="CS21" s="60">
        <f t="shared" ca="1" si="82"/>
        <v>10</v>
      </c>
      <c r="CT21" s="60">
        <f t="shared" ca="1" si="83"/>
        <v>25</v>
      </c>
      <c r="CU21" s="60">
        <f t="shared" ca="1" si="84"/>
        <v>30</v>
      </c>
      <c r="CV21" s="60">
        <f t="shared" ca="1" si="85"/>
        <v>15</v>
      </c>
      <c r="CW21" s="60">
        <f t="shared" ca="1" si="86"/>
        <v>8</v>
      </c>
      <c r="CX21" s="60">
        <f t="shared" ca="1" si="87"/>
        <v>15</v>
      </c>
      <c r="CY21" s="60">
        <f t="shared" ca="1" si="88"/>
        <v>1600</v>
      </c>
      <c r="CZ21" s="60">
        <f t="shared" ca="1" si="89"/>
        <v>5000</v>
      </c>
      <c r="DA21" s="60">
        <f t="shared" ca="1" si="90"/>
        <v>15</v>
      </c>
      <c r="DB21" s="60">
        <f t="shared" ca="1" si="91"/>
        <v>130</v>
      </c>
      <c r="DC21" s="60">
        <f t="shared" ca="1" si="92"/>
        <v>120</v>
      </c>
      <c r="DD21" s="60">
        <f t="shared" ca="1" si="93"/>
        <v>320</v>
      </c>
      <c r="DE21" s="216"/>
      <c r="DF21" s="216"/>
      <c r="DG21" s="216"/>
      <c r="DH21" s="199"/>
      <c r="DI21" s="199"/>
      <c r="DJ21" s="199"/>
      <c r="DK21" s="199"/>
      <c r="DL21" s="200"/>
      <c r="DM21" s="199"/>
      <c r="DN21" s="200"/>
      <c r="DO21" s="200"/>
      <c r="DP21" s="200"/>
      <c r="DQ21" s="199"/>
      <c r="DR21" s="60">
        <f t="shared" ca="1" si="94"/>
        <v>12</v>
      </c>
      <c r="DS21" s="60">
        <f t="shared" ca="1" si="95"/>
        <v>15</v>
      </c>
      <c r="DT21" s="60">
        <f t="shared" ca="1" si="96"/>
        <v>12</v>
      </c>
      <c r="DU21" s="76"/>
      <c r="DV21" s="65">
        <f t="shared" ca="1" si="97"/>
        <v>300</v>
      </c>
      <c r="DW21" s="200"/>
      <c r="DX21" s="76">
        <f t="shared" ca="1" si="99"/>
        <v>25</v>
      </c>
      <c r="DZ21" s="250"/>
      <c r="EA21" s="222" t="s">
        <v>203</v>
      </c>
      <c r="EB21" s="223">
        <v>72.254000000000005</v>
      </c>
    </row>
    <row r="22" spans="1:132" x14ac:dyDescent="0.15">
      <c r="A22" s="62" t="s">
        <v>297</v>
      </c>
      <c r="B22" s="59">
        <f t="shared" ca="1" si="52"/>
        <v>41778</v>
      </c>
      <c r="C22" s="210"/>
      <c r="D22" s="210"/>
      <c r="E22" s="72">
        <f t="shared" ca="1" si="0"/>
        <v>53.620999999999995</v>
      </c>
      <c r="F22" s="72">
        <f t="shared" ca="1" si="53"/>
        <v>49.468000000000004</v>
      </c>
      <c r="G22" s="210"/>
      <c r="H22" s="210"/>
      <c r="I22" s="72">
        <f t="shared" ca="1" si="1"/>
        <v>51.645999999999994</v>
      </c>
      <c r="J22" s="72">
        <f t="shared" ca="1" si="2"/>
        <v>46.573999999999998</v>
      </c>
      <c r="K22" s="210"/>
      <c r="L22" s="72">
        <f t="shared" ca="1" si="4"/>
        <v>72.179000000000002</v>
      </c>
      <c r="M22" s="72">
        <f t="shared" ca="1" si="5"/>
        <v>63.891999999999996</v>
      </c>
      <c r="N22" s="72">
        <f t="shared" ca="1" si="6"/>
        <v>71.531999999999996</v>
      </c>
      <c r="O22" s="72">
        <f t="shared" ca="1" si="7"/>
        <v>66.147000000000006</v>
      </c>
      <c r="P22" s="210"/>
      <c r="Q22" s="72">
        <f t="shared" ca="1" si="9"/>
        <v>54.227000000000004</v>
      </c>
      <c r="R22" s="72">
        <f t="shared" ca="1" si="10"/>
        <v>50.946999999999996</v>
      </c>
      <c r="S22" s="72">
        <f t="shared" ca="1" si="11"/>
        <v>62.731999999999999</v>
      </c>
      <c r="T22" s="72">
        <f t="shared" ca="1" si="12"/>
        <v>55.359000000000009</v>
      </c>
      <c r="U22" s="72">
        <f t="shared" ca="1" si="13"/>
        <v>52.156000000000006</v>
      </c>
      <c r="V22" s="72">
        <f t="shared" ca="1" si="14"/>
        <v>50.353000000000002</v>
      </c>
      <c r="W22" s="72">
        <f t="shared" ca="1" si="15"/>
        <v>40.664000000000001</v>
      </c>
      <c r="X22" s="72">
        <f t="shared" ca="1" si="54"/>
        <v>51.956000000000003</v>
      </c>
      <c r="Y22" s="72">
        <f t="shared" ca="1" si="16"/>
        <v>52.228000000000002</v>
      </c>
      <c r="Z22" s="72">
        <f t="shared" ca="1" si="55"/>
        <v>49.189</v>
      </c>
      <c r="AA22" s="72">
        <f t="shared" ca="1" si="17"/>
        <v>50.582000000000001</v>
      </c>
      <c r="AB22" s="72">
        <f t="shared" ca="1" si="18"/>
        <v>49.860999999999997</v>
      </c>
      <c r="AC22" s="72">
        <f t="shared" ca="1" si="19"/>
        <v>50.097000000000001</v>
      </c>
      <c r="AD22" s="210"/>
      <c r="AE22" s="72">
        <f t="shared" ca="1" si="21"/>
        <v>70.915999999999997</v>
      </c>
      <c r="AF22" s="72">
        <f t="shared" ca="1" si="22"/>
        <v>73.294000000000011</v>
      </c>
      <c r="AG22" s="72">
        <f t="shared" ca="1" si="23"/>
        <v>67.263999999999996</v>
      </c>
      <c r="AH22" s="72">
        <f t="shared" ca="1" si="24"/>
        <v>59.45</v>
      </c>
      <c r="AI22" s="72">
        <f t="shared" ca="1" si="25"/>
        <v>60.375</v>
      </c>
      <c r="AJ22" s="72">
        <f t="shared" ca="1" si="26"/>
        <v>54.757999999999996</v>
      </c>
      <c r="AK22" s="72">
        <f t="shared" ca="1" si="27"/>
        <v>51.35199999999999</v>
      </c>
      <c r="AL22" s="72">
        <f t="shared" ca="1" si="28"/>
        <v>50.398000000000003</v>
      </c>
      <c r="AM22" s="72">
        <f t="shared" ca="1" si="29"/>
        <v>73.040999999999997</v>
      </c>
      <c r="AN22" s="72">
        <f t="shared" ca="1" si="30"/>
        <v>70.337999999999994</v>
      </c>
      <c r="AO22" s="72">
        <f t="shared" ca="1" si="31"/>
        <v>60.033000000000001</v>
      </c>
      <c r="AP22" s="72">
        <f t="shared" ca="1" si="32"/>
        <v>52.622999999999998</v>
      </c>
      <c r="AQ22" s="72">
        <f t="shared" ca="1" si="33"/>
        <v>53.916000000000004</v>
      </c>
      <c r="AR22" s="72">
        <f t="shared" ca="1" si="34"/>
        <v>50.996000000000002</v>
      </c>
      <c r="AS22" s="72">
        <f t="shared" ca="1" si="35"/>
        <v>48.330000000000005</v>
      </c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4"/>
      <c r="BG22" s="73">
        <f t="shared" ca="1" si="37"/>
        <v>69.97</v>
      </c>
      <c r="BH22" s="73">
        <f t="shared" ca="1" si="38"/>
        <v>63.511000000000003</v>
      </c>
      <c r="BI22" s="73">
        <f t="shared" ca="1" si="39"/>
        <v>53.661000000000001</v>
      </c>
      <c r="BJ22" s="236"/>
      <c r="BK22" s="73">
        <f t="shared" ca="1" si="56"/>
        <v>48.613</v>
      </c>
      <c r="BL22" s="73">
        <f t="shared" ca="1" si="57"/>
        <v>47.287000000000006</v>
      </c>
      <c r="BM22" s="73">
        <f t="shared" ca="1" si="58"/>
        <v>50.058000000000007</v>
      </c>
      <c r="BN22" s="237"/>
      <c r="BO22" s="237"/>
      <c r="BP22" s="75">
        <f t="shared" ca="1" si="59"/>
        <v>450</v>
      </c>
      <c r="BQ22" s="64">
        <f t="shared" ca="1" si="60"/>
        <v>800</v>
      </c>
      <c r="BR22" s="199"/>
      <c r="BS22" s="199"/>
      <c r="BT22" s="60">
        <f t="shared" ca="1" si="61"/>
        <v>70</v>
      </c>
      <c r="BU22" s="60">
        <f t="shared" ca="1" si="62"/>
        <v>320</v>
      </c>
      <c r="BV22" s="200"/>
      <c r="BW22" s="76">
        <f t="shared" ca="1" si="63"/>
        <v>120</v>
      </c>
      <c r="BX22" s="65">
        <f t="shared" ca="1" si="64"/>
        <v>110</v>
      </c>
      <c r="BY22" s="199"/>
      <c r="BZ22" s="60">
        <f t="shared" ca="1" si="66"/>
        <v>15</v>
      </c>
      <c r="CA22" s="199"/>
      <c r="CB22" s="60">
        <f t="shared" ca="1" si="67"/>
        <v>2200</v>
      </c>
      <c r="CC22" s="60">
        <f t="shared" ca="1" si="68"/>
        <v>25</v>
      </c>
      <c r="CD22" s="60">
        <f t="shared" ca="1" si="69"/>
        <v>20</v>
      </c>
      <c r="CE22" s="60">
        <f t="shared" ca="1" si="70"/>
        <v>550</v>
      </c>
      <c r="CF22" s="60">
        <f t="shared" ca="1" si="71"/>
        <v>1200</v>
      </c>
      <c r="CG22" s="60">
        <f t="shared" ca="1" si="72"/>
        <v>8</v>
      </c>
      <c r="CH22" s="60">
        <f t="shared" ca="1" si="73"/>
        <v>700</v>
      </c>
      <c r="CI22" s="60">
        <f t="shared" ca="1" si="74"/>
        <v>170</v>
      </c>
      <c r="CJ22" s="60">
        <f t="shared" ca="1" si="75"/>
        <v>35</v>
      </c>
      <c r="CK22" s="60">
        <f t="shared" ca="1" si="76"/>
        <v>30</v>
      </c>
      <c r="CL22" s="60">
        <f t="shared" ca="1" si="77"/>
        <v>700</v>
      </c>
      <c r="CM22" s="60">
        <f t="shared" ca="1" si="78"/>
        <v>450</v>
      </c>
      <c r="CN22" s="60">
        <f t="shared" ca="1" si="79"/>
        <v>12</v>
      </c>
      <c r="CO22" s="216"/>
      <c r="CP22" s="199"/>
      <c r="CQ22" s="60">
        <f t="shared" ca="1" si="80"/>
        <v>4500</v>
      </c>
      <c r="CR22" s="60">
        <f t="shared" ca="1" si="81"/>
        <v>1600</v>
      </c>
      <c r="CS22" s="60">
        <f t="shared" ca="1" si="82"/>
        <v>8</v>
      </c>
      <c r="CT22" s="60">
        <f t="shared" ca="1" si="83"/>
        <v>25</v>
      </c>
      <c r="CU22" s="60">
        <f t="shared" ca="1" si="84"/>
        <v>90</v>
      </c>
      <c r="CV22" s="60">
        <f t="shared" ca="1" si="85"/>
        <v>15</v>
      </c>
      <c r="CW22" s="60">
        <f t="shared" ca="1" si="86"/>
        <v>8</v>
      </c>
      <c r="CX22" s="60">
        <f t="shared" ca="1" si="87"/>
        <v>8</v>
      </c>
      <c r="CY22" s="60">
        <f t="shared" ca="1" si="88"/>
        <v>1400</v>
      </c>
      <c r="CZ22" s="60">
        <f t="shared" ca="1" si="89"/>
        <v>4500</v>
      </c>
      <c r="DA22" s="60">
        <f t="shared" ca="1" si="90"/>
        <v>15</v>
      </c>
      <c r="DB22" s="60">
        <f t="shared" ca="1" si="91"/>
        <v>200</v>
      </c>
      <c r="DC22" s="60">
        <f t="shared" ca="1" si="92"/>
        <v>120</v>
      </c>
      <c r="DD22" s="60">
        <f t="shared" ca="1" si="93"/>
        <v>350</v>
      </c>
      <c r="DE22" s="216"/>
      <c r="DF22" s="216"/>
      <c r="DG22" s="216"/>
      <c r="DH22" s="199"/>
      <c r="DI22" s="199"/>
      <c r="DJ22" s="199"/>
      <c r="DK22" s="199"/>
      <c r="DL22" s="200"/>
      <c r="DM22" s="199"/>
      <c r="DN22" s="200"/>
      <c r="DO22" s="200"/>
      <c r="DP22" s="200"/>
      <c r="DQ22" s="199"/>
      <c r="DR22" s="60">
        <f t="shared" ca="1" si="94"/>
        <v>20</v>
      </c>
      <c r="DS22" s="60">
        <f t="shared" ca="1" si="95"/>
        <v>20</v>
      </c>
      <c r="DT22" s="60">
        <f t="shared" ca="1" si="96"/>
        <v>15</v>
      </c>
      <c r="DU22" s="76"/>
      <c r="DV22" s="65">
        <f t="shared" ca="1" si="97"/>
        <v>300</v>
      </c>
      <c r="DW22" s="200"/>
      <c r="DX22" s="76">
        <f t="shared" ca="1" si="99"/>
        <v>30</v>
      </c>
      <c r="DZ22" s="249"/>
      <c r="EA22" s="68" t="s">
        <v>204</v>
      </c>
      <c r="EB22" s="224">
        <v>72.253</v>
      </c>
    </row>
    <row r="23" spans="1:132" x14ac:dyDescent="0.15">
      <c r="A23" s="62" t="s">
        <v>298</v>
      </c>
      <c r="B23" s="59">
        <f t="shared" ca="1" si="52"/>
        <v>41785</v>
      </c>
      <c r="C23" s="210"/>
      <c r="D23" s="210"/>
      <c r="E23" s="72">
        <f t="shared" ca="1" si="0"/>
        <v>53.673999999999999</v>
      </c>
      <c r="F23" s="72">
        <f t="shared" ca="1" si="53"/>
        <v>49.635000000000005</v>
      </c>
      <c r="G23" s="210"/>
      <c r="H23" s="210"/>
      <c r="I23" s="72">
        <f t="shared" ca="1" si="1"/>
        <v>51.812999999999995</v>
      </c>
      <c r="J23" s="72">
        <f t="shared" ca="1" si="2"/>
        <v>46.566000000000003</v>
      </c>
      <c r="K23" s="210"/>
      <c r="L23" s="72">
        <f t="shared" ca="1" si="4"/>
        <v>72.262</v>
      </c>
      <c r="M23" s="72">
        <f t="shared" ca="1" si="5"/>
        <v>63.948</v>
      </c>
      <c r="N23" s="72">
        <f t="shared" ca="1" si="6"/>
        <v>73.559999999999988</v>
      </c>
      <c r="O23" s="72">
        <f t="shared" ca="1" si="7"/>
        <v>66.088999999999999</v>
      </c>
      <c r="P23" s="210"/>
      <c r="Q23" s="72">
        <f t="shared" ca="1" si="9"/>
        <v>54.415000000000006</v>
      </c>
      <c r="R23" s="72">
        <f t="shared" ca="1" si="10"/>
        <v>51.075999999999993</v>
      </c>
      <c r="S23" s="72">
        <f t="shared" ca="1" si="11"/>
        <v>62.462000000000003</v>
      </c>
      <c r="T23" s="72">
        <f t="shared" ca="1" si="12"/>
        <v>55.319000000000003</v>
      </c>
      <c r="U23" s="72">
        <f t="shared" ca="1" si="13"/>
        <v>52.277000000000001</v>
      </c>
      <c r="V23" s="72">
        <f t="shared" ca="1" si="14"/>
        <v>50.503</v>
      </c>
      <c r="W23" s="72">
        <f t="shared" ca="1" si="15"/>
        <v>40.99</v>
      </c>
      <c r="X23" s="72">
        <f t="shared" ca="1" si="54"/>
        <v>52.439</v>
      </c>
      <c r="Y23" s="72">
        <f t="shared" ca="1" si="16"/>
        <v>52.253</v>
      </c>
      <c r="Z23" s="72">
        <f t="shared" ca="1" si="55"/>
        <v>49.254999999999995</v>
      </c>
      <c r="AA23" s="72">
        <f t="shared" ca="1" si="17"/>
        <v>50.772000000000006</v>
      </c>
      <c r="AB23" s="72">
        <f t="shared" ca="1" si="18"/>
        <v>50.016999999999996</v>
      </c>
      <c r="AC23" s="72">
        <f t="shared" ca="1" si="19"/>
        <v>50.253</v>
      </c>
      <c r="AD23" s="210"/>
      <c r="AE23" s="72">
        <f t="shared" ca="1" si="21"/>
        <v>70.927999999999997</v>
      </c>
      <c r="AF23" s="72">
        <f t="shared" ca="1" si="22"/>
        <v>73.344999999999999</v>
      </c>
      <c r="AG23" s="72">
        <f t="shared" ca="1" si="23"/>
        <v>67.300999999999988</v>
      </c>
      <c r="AH23" s="72">
        <f t="shared" ca="1" si="24"/>
        <v>59.564</v>
      </c>
      <c r="AI23" s="72">
        <f t="shared" ca="1" si="25"/>
        <v>60.42</v>
      </c>
      <c r="AJ23" s="72">
        <f t="shared" ca="1" si="26"/>
        <v>54.781999999999996</v>
      </c>
      <c r="AK23" s="72">
        <f t="shared" ca="1" si="27"/>
        <v>51.436999999999998</v>
      </c>
      <c r="AL23" s="72">
        <f t="shared" ca="1" si="28"/>
        <v>50.493000000000002</v>
      </c>
      <c r="AM23" s="72">
        <f t="shared" ca="1" si="29"/>
        <v>72.978999999999999</v>
      </c>
      <c r="AN23" s="72">
        <f t="shared" ca="1" si="30"/>
        <v>70.331000000000003</v>
      </c>
      <c r="AO23" s="72">
        <f t="shared" ca="1" si="31"/>
        <v>60.107999999999997</v>
      </c>
      <c r="AP23" s="72">
        <f t="shared" ca="1" si="32"/>
        <v>52.838999999999999</v>
      </c>
      <c r="AQ23" s="72">
        <f t="shared" ca="1" si="33"/>
        <v>55.352000000000004</v>
      </c>
      <c r="AR23" s="72">
        <f t="shared" ca="1" si="34"/>
        <v>51.222999999999999</v>
      </c>
      <c r="AS23" s="72">
        <f t="shared" ca="1" si="35"/>
        <v>48.387</v>
      </c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4"/>
      <c r="BG23" s="73">
        <f t="shared" ca="1" si="37"/>
        <v>70.064999999999998</v>
      </c>
      <c r="BH23" s="73">
        <f t="shared" ca="1" si="38"/>
        <v>63.662999999999997</v>
      </c>
      <c r="BI23" s="73">
        <f t="shared" ca="1" si="39"/>
        <v>53.72</v>
      </c>
      <c r="BJ23" s="236"/>
      <c r="BK23" s="73">
        <f t="shared" ca="1" si="56"/>
        <v>48.626000000000005</v>
      </c>
      <c r="BL23" s="73">
        <f t="shared" ca="1" si="57"/>
        <v>47.221000000000004</v>
      </c>
      <c r="BM23" s="73">
        <f t="shared" ca="1" si="58"/>
        <v>50.213000000000001</v>
      </c>
      <c r="BN23" s="237"/>
      <c r="BO23" s="237"/>
      <c r="BP23" s="75">
        <f t="shared" ca="1" si="59"/>
        <v>450</v>
      </c>
      <c r="BQ23" s="64">
        <f t="shared" ca="1" si="60"/>
        <v>950</v>
      </c>
      <c r="BR23" s="199"/>
      <c r="BS23" s="199"/>
      <c r="BT23" s="60">
        <f t="shared" ca="1" si="61"/>
        <v>60</v>
      </c>
      <c r="BU23" s="60">
        <f t="shared" ca="1" si="62"/>
        <v>320</v>
      </c>
      <c r="BV23" s="200"/>
      <c r="BW23" s="76">
        <f t="shared" ca="1" si="63"/>
        <v>100</v>
      </c>
      <c r="BX23" s="65">
        <f t="shared" ca="1" si="64"/>
        <v>450</v>
      </c>
      <c r="BY23" s="60">
        <f t="shared" ca="1" si="65"/>
        <v>3</v>
      </c>
      <c r="BZ23" s="60">
        <f t="shared" ca="1" si="66"/>
        <v>15</v>
      </c>
      <c r="CA23" s="199"/>
      <c r="CB23" s="60">
        <f t="shared" ca="1" si="67"/>
        <v>2000</v>
      </c>
      <c r="CC23" s="60">
        <f t="shared" ca="1" si="68"/>
        <v>18</v>
      </c>
      <c r="CD23" s="60">
        <f t="shared" ca="1" si="69"/>
        <v>20</v>
      </c>
      <c r="CE23" s="60">
        <f t="shared" ca="1" si="70"/>
        <v>800</v>
      </c>
      <c r="CF23" s="60">
        <f t="shared" ca="1" si="71"/>
        <v>1000</v>
      </c>
      <c r="CG23" s="60">
        <f t="shared" ca="1" si="72"/>
        <v>8</v>
      </c>
      <c r="CH23" s="60">
        <f t="shared" ca="1" si="73"/>
        <v>700</v>
      </c>
      <c r="CI23" s="60">
        <f t="shared" ca="1" si="74"/>
        <v>150</v>
      </c>
      <c r="CJ23" s="60">
        <f t="shared" ca="1" si="75"/>
        <v>35</v>
      </c>
      <c r="CK23" s="60">
        <f t="shared" ca="1" si="76"/>
        <v>25</v>
      </c>
      <c r="CL23" s="60">
        <f t="shared" ca="1" si="77"/>
        <v>1000</v>
      </c>
      <c r="CM23" s="60">
        <f t="shared" ca="1" si="78"/>
        <v>600</v>
      </c>
      <c r="CN23" s="60">
        <f t="shared" ca="1" si="79"/>
        <v>10</v>
      </c>
      <c r="CO23" s="216"/>
      <c r="CP23" s="199"/>
      <c r="CQ23" s="60">
        <f t="shared" ca="1" si="80"/>
        <v>4500</v>
      </c>
      <c r="CR23" s="60">
        <f t="shared" ca="1" si="81"/>
        <v>3000</v>
      </c>
      <c r="CS23" s="60">
        <f t="shared" ca="1" si="82"/>
        <v>8</v>
      </c>
      <c r="CT23" s="60">
        <f t="shared" ca="1" si="83"/>
        <v>25</v>
      </c>
      <c r="CU23" s="60">
        <f t="shared" ca="1" si="84"/>
        <v>350</v>
      </c>
      <c r="CV23" s="60">
        <f t="shared" ca="1" si="85"/>
        <v>15</v>
      </c>
      <c r="CW23" s="60">
        <f t="shared" ca="1" si="86"/>
        <v>8</v>
      </c>
      <c r="CX23" s="60">
        <f t="shared" ca="1" si="87"/>
        <v>8</v>
      </c>
      <c r="CY23" s="60">
        <f t="shared" ca="1" si="88"/>
        <v>1400</v>
      </c>
      <c r="CZ23" s="60">
        <f t="shared" ca="1" si="89"/>
        <v>5500</v>
      </c>
      <c r="DA23" s="60">
        <f t="shared" ca="1" si="90"/>
        <v>15</v>
      </c>
      <c r="DB23" s="60">
        <f t="shared" ca="1" si="91"/>
        <v>100</v>
      </c>
      <c r="DC23" s="60">
        <f t="shared" ca="1" si="92"/>
        <v>120</v>
      </c>
      <c r="DD23" s="60">
        <f t="shared" ca="1" si="93"/>
        <v>300</v>
      </c>
      <c r="DE23" s="216"/>
      <c r="DF23" s="216"/>
      <c r="DG23" s="216"/>
      <c r="DH23" s="199"/>
      <c r="DI23" s="199"/>
      <c r="DJ23" s="199"/>
      <c r="DK23" s="199"/>
      <c r="DL23" s="200"/>
      <c r="DM23" s="199"/>
      <c r="DN23" s="200"/>
      <c r="DO23" s="200"/>
      <c r="DP23" s="200"/>
      <c r="DQ23" s="199"/>
      <c r="DR23" s="60">
        <f t="shared" ca="1" si="94"/>
        <v>15</v>
      </c>
      <c r="DS23" s="60">
        <f t="shared" ca="1" si="95"/>
        <v>15</v>
      </c>
      <c r="DT23" s="60">
        <f t="shared" ca="1" si="96"/>
        <v>15</v>
      </c>
      <c r="DU23" s="76"/>
      <c r="DV23" s="65">
        <f t="shared" ca="1" si="97"/>
        <v>300</v>
      </c>
      <c r="DW23" s="200"/>
      <c r="DX23" s="76">
        <f t="shared" ca="1" si="99"/>
        <v>25</v>
      </c>
      <c r="DZ23" s="248" t="s">
        <v>37</v>
      </c>
      <c r="EA23" s="68" t="s">
        <v>205</v>
      </c>
      <c r="EB23" s="224">
        <v>70.289000000000001</v>
      </c>
    </row>
    <row r="24" spans="1:132" x14ac:dyDescent="0.15">
      <c r="A24" s="62" t="s">
        <v>299</v>
      </c>
      <c r="B24" s="59">
        <f t="shared" ca="1" si="52"/>
        <v>41792</v>
      </c>
      <c r="C24" s="210"/>
      <c r="D24" s="210"/>
      <c r="E24" s="72">
        <f t="shared" ca="1" si="0"/>
        <v>53.822000000000003</v>
      </c>
      <c r="F24" s="72">
        <f t="shared" ca="1" si="53"/>
        <v>49.725000000000001</v>
      </c>
      <c r="G24" s="210"/>
      <c r="H24" s="210"/>
      <c r="I24" s="72">
        <f t="shared" ca="1" si="1"/>
        <v>51.846999999999994</v>
      </c>
      <c r="J24" s="72">
        <f t="shared" ca="1" si="2"/>
        <v>46.542000000000002</v>
      </c>
      <c r="K24" s="210"/>
      <c r="L24" s="72">
        <f t="shared" ca="1" si="4"/>
        <v>72.128999999999991</v>
      </c>
      <c r="M24" s="72">
        <f t="shared" ca="1" si="5"/>
        <v>63.86</v>
      </c>
      <c r="N24" s="72">
        <f t="shared" ca="1" si="6"/>
        <v>71.762999999999991</v>
      </c>
      <c r="O24" s="72">
        <f t="shared" ca="1" si="7"/>
        <v>66.034000000000006</v>
      </c>
      <c r="P24" s="210"/>
      <c r="Q24" s="72">
        <f t="shared" ca="1" si="9"/>
        <v>54.328000000000003</v>
      </c>
      <c r="R24" s="72">
        <f t="shared" ca="1" si="10"/>
        <v>51.12</v>
      </c>
      <c r="S24" s="72">
        <f t="shared" ca="1" si="11"/>
        <v>63.237000000000002</v>
      </c>
      <c r="T24" s="72">
        <f t="shared" ca="1" si="12"/>
        <v>55.358000000000004</v>
      </c>
      <c r="U24" s="72">
        <f t="shared" ca="1" si="13"/>
        <v>52.222000000000008</v>
      </c>
      <c r="V24" s="72">
        <f t="shared" ca="1" si="14"/>
        <v>50.396000000000001</v>
      </c>
      <c r="W24" s="72">
        <f t="shared" ca="1" si="15"/>
        <v>41.204999999999998</v>
      </c>
      <c r="X24" s="72">
        <f t="shared" ca="1" si="54"/>
        <v>52.725000000000001</v>
      </c>
      <c r="Y24" s="72">
        <f t="shared" ca="1" si="16"/>
        <v>52.410000000000004</v>
      </c>
      <c r="Z24" s="72">
        <f t="shared" ca="1" si="55"/>
        <v>49.290999999999997</v>
      </c>
      <c r="AA24" s="72">
        <f t="shared" ca="1" si="17"/>
        <v>50.606999999999999</v>
      </c>
      <c r="AB24" s="72">
        <f t="shared" ca="1" si="18"/>
        <v>49.888999999999996</v>
      </c>
      <c r="AC24" s="72">
        <f t="shared" ca="1" si="19"/>
        <v>50.173000000000002</v>
      </c>
      <c r="AD24" s="210"/>
      <c r="AE24" s="72">
        <f t="shared" ca="1" si="21"/>
        <v>70.927999999999997</v>
      </c>
      <c r="AF24" s="72">
        <f t="shared" ca="1" si="22"/>
        <v>73.181000000000012</v>
      </c>
      <c r="AG24" s="72">
        <f t="shared" ca="1" si="23"/>
        <v>67.127999999999986</v>
      </c>
      <c r="AH24" s="72">
        <f t="shared" ca="1" si="24"/>
        <v>59.581000000000003</v>
      </c>
      <c r="AI24" s="72">
        <f t="shared" ca="1" si="25"/>
        <v>60.395000000000003</v>
      </c>
      <c r="AJ24" s="72">
        <f t="shared" ca="1" si="26"/>
        <v>54.721999999999994</v>
      </c>
      <c r="AK24" s="72">
        <f t="shared" ca="1" si="27"/>
        <v>51.379999999999995</v>
      </c>
      <c r="AL24" s="72">
        <f t="shared" ca="1" si="28"/>
        <v>50.49</v>
      </c>
      <c r="AM24" s="72">
        <f t="shared" ca="1" si="29"/>
        <v>72.932000000000002</v>
      </c>
      <c r="AN24" s="72">
        <f t="shared" ca="1" si="30"/>
        <v>70.289000000000001</v>
      </c>
      <c r="AO24" s="72">
        <f t="shared" ca="1" si="31"/>
        <v>60.028999999999996</v>
      </c>
      <c r="AP24" s="72">
        <f t="shared" ca="1" si="32"/>
        <v>52.981999999999999</v>
      </c>
      <c r="AQ24" s="72">
        <f t="shared" ca="1" si="33"/>
        <v>53.984000000000002</v>
      </c>
      <c r="AR24" s="72">
        <f t="shared" ca="1" si="34"/>
        <v>51.289000000000001</v>
      </c>
      <c r="AS24" s="72">
        <f t="shared" ca="1" si="35"/>
        <v>48.404000000000003</v>
      </c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4"/>
      <c r="BG24" s="73">
        <f t="shared" ca="1" si="37"/>
        <v>69.998999999999995</v>
      </c>
      <c r="BH24" s="73">
        <f t="shared" ca="1" si="38"/>
        <v>63.540999999999997</v>
      </c>
      <c r="BI24" s="73">
        <f t="shared" ca="1" si="39"/>
        <v>53.694999999999993</v>
      </c>
      <c r="BJ24" s="236"/>
      <c r="BK24" s="73">
        <f t="shared" ca="1" si="56"/>
        <v>48.533000000000001</v>
      </c>
      <c r="BL24" s="73">
        <f t="shared" ca="1" si="57"/>
        <v>47.075000000000003</v>
      </c>
      <c r="BM24" s="73">
        <f t="shared" ca="1" si="58"/>
        <v>50.13</v>
      </c>
      <c r="BN24" s="237"/>
      <c r="BO24" s="237"/>
      <c r="BP24" s="75">
        <f t="shared" ca="1" si="59"/>
        <v>480</v>
      </c>
      <c r="BQ24" s="64">
        <f t="shared" ca="1" si="60"/>
        <v>1000</v>
      </c>
      <c r="BR24" s="199"/>
      <c r="BS24" s="199"/>
      <c r="BT24" s="60">
        <f t="shared" ca="1" si="61"/>
        <v>80</v>
      </c>
      <c r="BU24" s="60">
        <f t="shared" ca="1" si="62"/>
        <v>380</v>
      </c>
      <c r="BV24" s="200"/>
      <c r="BW24" s="76">
        <f t="shared" ca="1" si="63"/>
        <v>120</v>
      </c>
      <c r="BX24" s="65">
        <f t="shared" ca="1" si="64"/>
        <v>480</v>
      </c>
      <c r="BY24" s="60">
        <f t="shared" ca="1" si="65"/>
        <v>35</v>
      </c>
      <c r="BZ24" s="60">
        <f t="shared" ca="1" si="66"/>
        <v>15</v>
      </c>
      <c r="CA24" s="199"/>
      <c r="CB24" s="60">
        <f t="shared" ca="1" si="67"/>
        <v>2000</v>
      </c>
      <c r="CC24" s="60">
        <f t="shared" ca="1" si="68"/>
        <v>20</v>
      </c>
      <c r="CD24" s="60">
        <f t="shared" ca="1" si="69"/>
        <v>18</v>
      </c>
      <c r="CE24" s="60">
        <f t="shared" ca="1" si="70"/>
        <v>800</v>
      </c>
      <c r="CF24" s="60">
        <f t="shared" ca="1" si="71"/>
        <v>600</v>
      </c>
      <c r="CG24" s="60">
        <f t="shared" ca="1" si="72"/>
        <v>8</v>
      </c>
      <c r="CH24" s="60">
        <f t="shared" ca="1" si="73"/>
        <v>800</v>
      </c>
      <c r="CI24" s="60">
        <f t="shared" ca="1" si="74"/>
        <v>150</v>
      </c>
      <c r="CJ24" s="60">
        <f t="shared" ca="1" si="75"/>
        <v>35</v>
      </c>
      <c r="CK24" s="60">
        <f t="shared" ca="1" si="76"/>
        <v>25</v>
      </c>
      <c r="CL24" s="60">
        <f t="shared" ca="1" si="77"/>
        <v>1000</v>
      </c>
      <c r="CM24" s="60">
        <f t="shared" ca="1" si="78"/>
        <v>380</v>
      </c>
      <c r="CN24" s="60">
        <f t="shared" ca="1" si="79"/>
        <v>12</v>
      </c>
      <c r="CO24" s="216"/>
      <c r="CP24" s="199"/>
      <c r="CQ24" s="60">
        <f t="shared" ca="1" si="80"/>
        <v>4800</v>
      </c>
      <c r="CR24" s="60">
        <f t="shared" ca="1" si="81"/>
        <v>1800</v>
      </c>
      <c r="CS24" s="60">
        <f t="shared" ca="1" si="82"/>
        <v>8</v>
      </c>
      <c r="CT24" s="60">
        <f t="shared" ca="1" si="83"/>
        <v>25</v>
      </c>
      <c r="CU24" s="60">
        <f t="shared" ca="1" si="84"/>
        <v>280</v>
      </c>
      <c r="CV24" s="60">
        <f t="shared" ca="1" si="85"/>
        <v>15</v>
      </c>
      <c r="CW24" s="60">
        <f t="shared" ca="1" si="86"/>
        <v>8</v>
      </c>
      <c r="CX24" s="60">
        <f t="shared" ca="1" si="87"/>
        <v>18</v>
      </c>
      <c r="CY24" s="60">
        <f t="shared" ca="1" si="88"/>
        <v>1400</v>
      </c>
      <c r="CZ24" s="60">
        <f t="shared" ca="1" si="89"/>
        <v>4800</v>
      </c>
      <c r="DA24" s="60">
        <f t="shared" ca="1" si="90"/>
        <v>12</v>
      </c>
      <c r="DB24" s="60">
        <f t="shared" ca="1" si="91"/>
        <v>250</v>
      </c>
      <c r="DC24" s="60">
        <f t="shared" ca="1" si="92"/>
        <v>100</v>
      </c>
      <c r="DD24" s="60">
        <f t="shared" ca="1" si="93"/>
        <v>350</v>
      </c>
      <c r="DE24" s="216"/>
      <c r="DF24" s="216"/>
      <c r="DG24" s="216"/>
      <c r="DH24" s="199"/>
      <c r="DI24" s="199"/>
      <c r="DJ24" s="199"/>
      <c r="DK24" s="199"/>
      <c r="DL24" s="200"/>
      <c r="DM24" s="199"/>
      <c r="DN24" s="200"/>
      <c r="DO24" s="200"/>
      <c r="DP24" s="200"/>
      <c r="DQ24" s="199"/>
      <c r="DR24" s="60">
        <f t="shared" ca="1" si="94"/>
        <v>10</v>
      </c>
      <c r="DS24" s="60">
        <f t="shared" ca="1" si="95"/>
        <v>10</v>
      </c>
      <c r="DT24" s="60">
        <f t="shared" ca="1" si="96"/>
        <v>12</v>
      </c>
      <c r="DU24" s="76"/>
      <c r="DV24" s="65">
        <f t="shared" ca="1" si="97"/>
        <v>350</v>
      </c>
      <c r="DW24" s="200"/>
      <c r="DX24" s="76">
        <f t="shared" ca="1" si="99"/>
        <v>30</v>
      </c>
      <c r="DZ24" s="249"/>
      <c r="EA24" s="69" t="s">
        <v>206</v>
      </c>
      <c r="EB24" s="225">
        <v>70.567999999999998</v>
      </c>
    </row>
    <row r="25" spans="1:132" x14ac:dyDescent="0.15">
      <c r="A25" s="62" t="s">
        <v>300</v>
      </c>
      <c r="B25" s="59">
        <f t="shared" ca="1" si="52"/>
        <v>41799</v>
      </c>
      <c r="C25" s="210"/>
      <c r="D25" s="210"/>
      <c r="E25" s="72">
        <f t="shared" ca="1" si="0"/>
        <v>54.125</v>
      </c>
      <c r="F25" s="72">
        <f t="shared" ca="1" si="53"/>
        <v>50.341000000000001</v>
      </c>
      <c r="G25" s="210"/>
      <c r="H25" s="210"/>
      <c r="I25" s="72">
        <f t="shared" ca="1" si="1"/>
        <v>52.081999999999994</v>
      </c>
      <c r="J25" s="72">
        <f t="shared" ca="1" si="2"/>
        <v>46.989999999999995</v>
      </c>
      <c r="K25" s="210"/>
      <c r="L25" s="72">
        <f t="shared" ca="1" si="4"/>
        <v>72.146999999999991</v>
      </c>
      <c r="M25" s="72">
        <f t="shared" ca="1" si="5"/>
        <v>63.974999999999994</v>
      </c>
      <c r="N25" s="72">
        <f t="shared" ca="1" si="6"/>
        <v>72.73299999999999</v>
      </c>
      <c r="O25" s="72">
        <f t="shared" ca="1" si="7"/>
        <v>67.206000000000003</v>
      </c>
      <c r="P25" s="210"/>
      <c r="Q25" s="72">
        <f t="shared" ca="1" si="9"/>
        <v>54.481999999999999</v>
      </c>
      <c r="R25" s="72">
        <f t="shared" ca="1" si="10"/>
        <v>51.683999999999997</v>
      </c>
      <c r="S25" s="72">
        <f t="shared" ca="1" si="11"/>
        <v>68.599000000000004</v>
      </c>
      <c r="T25" s="72">
        <f t="shared" ca="1" si="12"/>
        <v>56.249000000000009</v>
      </c>
      <c r="U25" s="72">
        <f t="shared" ca="1" si="13"/>
        <v>52.302000000000007</v>
      </c>
      <c r="V25" s="72">
        <f t="shared" ca="1" si="14"/>
        <v>50.728999999999999</v>
      </c>
      <c r="W25" s="72">
        <f t="shared" ca="1" si="15"/>
        <v>42.285000000000004</v>
      </c>
      <c r="X25" s="72">
        <f t="shared" ca="1" si="54"/>
        <v>55.017000000000003</v>
      </c>
      <c r="Y25" s="72">
        <f t="shared" ca="1" si="16"/>
        <v>55.162000000000006</v>
      </c>
      <c r="Z25" s="72">
        <f t="shared" ca="1" si="55"/>
        <v>49.784999999999997</v>
      </c>
      <c r="AA25" s="72">
        <f t="shared" ca="1" si="17"/>
        <v>50.933</v>
      </c>
      <c r="AB25" s="72">
        <f t="shared" ca="1" si="18"/>
        <v>49.994999999999997</v>
      </c>
      <c r="AC25" s="72">
        <f t="shared" ca="1" si="19"/>
        <v>50.489000000000004</v>
      </c>
      <c r="AD25" s="210"/>
      <c r="AE25" s="72">
        <f t="shared" ca="1" si="21"/>
        <v>70.924999999999997</v>
      </c>
      <c r="AF25" s="72">
        <f t="shared" ca="1" si="22"/>
        <v>73.147999999999996</v>
      </c>
      <c r="AG25" s="72">
        <f t="shared" ca="1" si="23"/>
        <v>67.092999999999989</v>
      </c>
      <c r="AH25" s="72">
        <f t="shared" ca="1" si="24"/>
        <v>59.933</v>
      </c>
      <c r="AI25" s="72">
        <f t="shared" ca="1" si="25"/>
        <v>60.623000000000005</v>
      </c>
      <c r="AJ25" s="72">
        <f t="shared" ca="1" si="26"/>
        <v>54.760999999999996</v>
      </c>
      <c r="AK25" s="72">
        <f t="shared" ca="1" si="27"/>
        <v>51.444999999999993</v>
      </c>
      <c r="AL25" s="72">
        <f t="shared" ca="1" si="28"/>
        <v>50.938000000000002</v>
      </c>
      <c r="AM25" s="72">
        <f t="shared" ca="1" si="29"/>
        <v>73.042000000000002</v>
      </c>
      <c r="AN25" s="72">
        <f t="shared" ca="1" si="30"/>
        <v>70.513000000000005</v>
      </c>
      <c r="AO25" s="72">
        <f t="shared" ca="1" si="31"/>
        <v>60.045999999999999</v>
      </c>
      <c r="AP25" s="72">
        <f t="shared" ca="1" si="32"/>
        <v>54.079000000000001</v>
      </c>
      <c r="AQ25" s="72">
        <f t="shared" ca="1" si="33"/>
        <v>54.711000000000006</v>
      </c>
      <c r="AR25" s="72">
        <f t="shared" ca="1" si="34"/>
        <v>52.043999999999997</v>
      </c>
      <c r="AS25" s="72">
        <f t="shared" ca="1" si="35"/>
        <v>48.805000000000007</v>
      </c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4"/>
      <c r="BG25" s="73">
        <f t="shared" ca="1" si="37"/>
        <v>70.046999999999997</v>
      </c>
      <c r="BH25" s="73">
        <f t="shared" ca="1" si="38"/>
        <v>63.603999999999999</v>
      </c>
      <c r="BI25" s="73">
        <f t="shared" ca="1" si="39"/>
        <v>53.813999999999993</v>
      </c>
      <c r="BJ25" s="236"/>
      <c r="BK25" s="73">
        <f t="shared" ca="1" si="56"/>
        <v>49.546999999999997</v>
      </c>
      <c r="BL25" s="73">
        <f t="shared" ca="1" si="57"/>
        <v>47.808000000000007</v>
      </c>
      <c r="BM25" s="73">
        <f t="shared" ca="1" si="58"/>
        <v>50.415000000000006</v>
      </c>
      <c r="BN25" s="237"/>
      <c r="BO25" s="237"/>
      <c r="BP25" s="75">
        <f t="shared" ca="1" si="59"/>
        <v>400</v>
      </c>
      <c r="BQ25" s="64">
        <f t="shared" ca="1" si="60"/>
        <v>1000</v>
      </c>
      <c r="BR25" s="199"/>
      <c r="BS25" s="199"/>
      <c r="BT25" s="60">
        <f t="shared" ca="1" si="61"/>
        <v>80</v>
      </c>
      <c r="BU25" s="60">
        <f t="shared" ca="1" si="62"/>
        <v>420</v>
      </c>
      <c r="BV25" s="200"/>
      <c r="BW25" s="76">
        <f t="shared" ca="1" si="63"/>
        <v>100</v>
      </c>
      <c r="BX25" s="65">
        <f t="shared" ca="1" si="64"/>
        <v>450</v>
      </c>
      <c r="BY25" s="60">
        <f t="shared" ca="1" si="65"/>
        <v>15</v>
      </c>
      <c r="BZ25" s="60">
        <f t="shared" ca="1" si="66"/>
        <v>15</v>
      </c>
      <c r="CA25" s="199"/>
      <c r="CB25" s="60">
        <f t="shared" ca="1" si="67"/>
        <v>2000</v>
      </c>
      <c r="CC25" s="60">
        <f t="shared" ca="1" si="68"/>
        <v>18</v>
      </c>
      <c r="CD25" s="60">
        <f t="shared" ca="1" si="69"/>
        <v>12</v>
      </c>
      <c r="CE25" s="60">
        <f t="shared" ca="1" si="70"/>
        <v>150</v>
      </c>
      <c r="CF25" s="60">
        <f t="shared" ca="1" si="71"/>
        <v>1000</v>
      </c>
      <c r="CG25" s="60">
        <f t="shared" ca="1" si="72"/>
        <v>10</v>
      </c>
      <c r="CH25" s="60">
        <f t="shared" ca="1" si="73"/>
        <v>700</v>
      </c>
      <c r="CI25" s="60">
        <f t="shared" ca="1" si="74"/>
        <v>100</v>
      </c>
      <c r="CJ25" s="60">
        <f t="shared" ca="1" si="75"/>
        <v>12</v>
      </c>
      <c r="CK25" s="60">
        <f t="shared" ca="1" si="76"/>
        <v>20</v>
      </c>
      <c r="CL25" s="60">
        <f t="shared" ca="1" si="77"/>
        <v>450</v>
      </c>
      <c r="CM25" s="60">
        <f t="shared" ca="1" si="78"/>
        <v>550</v>
      </c>
      <c r="CN25" s="60">
        <f t="shared" ca="1" si="79"/>
        <v>10</v>
      </c>
      <c r="CO25" s="216"/>
      <c r="CP25" s="199"/>
      <c r="CQ25" s="60">
        <f t="shared" ca="1" si="80"/>
        <v>5000</v>
      </c>
      <c r="CR25" s="60">
        <f t="shared" ca="1" si="81"/>
        <v>1900</v>
      </c>
      <c r="CS25" s="60">
        <f t="shared" ca="1" si="82"/>
        <v>8</v>
      </c>
      <c r="CT25" s="60">
        <f t="shared" ca="1" si="83"/>
        <v>30</v>
      </c>
      <c r="CU25" s="60">
        <f t="shared" ca="1" si="84"/>
        <v>90</v>
      </c>
      <c r="CV25" s="60">
        <f t="shared" ca="1" si="85"/>
        <v>10</v>
      </c>
      <c r="CW25" s="60">
        <f t="shared" ca="1" si="86"/>
        <v>8</v>
      </c>
      <c r="CX25" s="60">
        <f t="shared" ca="1" si="87"/>
        <v>130</v>
      </c>
      <c r="CY25" s="60">
        <f t="shared" ca="1" si="88"/>
        <v>1500</v>
      </c>
      <c r="CZ25" s="60">
        <f t="shared" ca="1" si="89"/>
        <v>5500</v>
      </c>
      <c r="DA25" s="60">
        <f t="shared" ca="1" si="90"/>
        <v>12</v>
      </c>
      <c r="DB25" s="60">
        <f t="shared" ca="1" si="91"/>
        <v>300</v>
      </c>
      <c r="DC25" s="60">
        <f t="shared" ca="1" si="92"/>
        <v>120</v>
      </c>
      <c r="DD25" s="60">
        <f t="shared" ca="1" si="93"/>
        <v>300</v>
      </c>
      <c r="DE25" s="216"/>
      <c r="DF25" s="216"/>
      <c r="DG25" s="216"/>
      <c r="DH25" s="199"/>
      <c r="DI25" s="199"/>
      <c r="DJ25" s="199"/>
      <c r="DK25" s="199"/>
      <c r="DL25" s="200"/>
      <c r="DM25" s="199"/>
      <c r="DN25" s="200"/>
      <c r="DO25" s="200"/>
      <c r="DP25" s="200"/>
      <c r="DQ25" s="199"/>
      <c r="DR25" s="60">
        <f t="shared" ca="1" si="94"/>
        <v>20</v>
      </c>
      <c r="DS25" s="60">
        <f t="shared" ca="1" si="95"/>
        <v>12</v>
      </c>
      <c r="DT25" s="60">
        <f t="shared" ca="1" si="96"/>
        <v>15</v>
      </c>
      <c r="DU25" s="76"/>
      <c r="DV25" s="65">
        <f t="shared" ca="1" si="97"/>
        <v>320</v>
      </c>
      <c r="DW25" s="200"/>
      <c r="DX25" s="76">
        <f t="shared" ca="1" si="99"/>
        <v>50</v>
      </c>
      <c r="DZ25" s="248" t="s">
        <v>61</v>
      </c>
      <c r="EA25" s="67" t="s">
        <v>207</v>
      </c>
      <c r="EB25" s="226">
        <v>60.828000000000003</v>
      </c>
    </row>
    <row r="26" spans="1:132" x14ac:dyDescent="0.15">
      <c r="A26" s="62" t="s">
        <v>302</v>
      </c>
      <c r="B26" s="59">
        <f t="shared" ca="1" si="52"/>
        <v>41807</v>
      </c>
      <c r="C26" s="210"/>
      <c r="D26" s="210"/>
      <c r="E26" s="72">
        <f t="shared" ca="1" si="0"/>
        <v>54.845999999999997</v>
      </c>
      <c r="F26" s="72">
        <f t="shared" ca="1" si="53"/>
        <v>50.537000000000006</v>
      </c>
      <c r="G26" s="210"/>
      <c r="H26" s="210"/>
      <c r="I26" s="72">
        <f t="shared" ca="1" si="1"/>
        <v>52.16</v>
      </c>
      <c r="J26" s="72">
        <f t="shared" ca="1" si="2"/>
        <v>46.728999999999999</v>
      </c>
      <c r="K26" s="210"/>
      <c r="L26" s="72">
        <f t="shared" ca="1" si="4"/>
        <v>72.228999999999999</v>
      </c>
      <c r="M26" s="72">
        <f t="shared" ca="1" si="5"/>
        <v>64.275999999999996</v>
      </c>
      <c r="N26" s="72">
        <f t="shared" ca="1" si="6"/>
        <v>72.127999999999986</v>
      </c>
      <c r="O26" s="72">
        <f t="shared" ca="1" si="7"/>
        <v>66.978000000000009</v>
      </c>
      <c r="P26" s="210"/>
      <c r="Q26" s="72">
        <f t="shared" ca="1" si="9"/>
        <v>54.606000000000002</v>
      </c>
      <c r="R26" s="72">
        <f t="shared" ca="1" si="10"/>
        <v>51.824999999999996</v>
      </c>
      <c r="S26" s="72">
        <f t="shared" ca="1" si="11"/>
        <v>67.893000000000001</v>
      </c>
      <c r="T26" s="72">
        <f t="shared" ca="1" si="12"/>
        <v>56.254000000000005</v>
      </c>
      <c r="U26" s="72">
        <f t="shared" ca="1" si="13"/>
        <v>52.5</v>
      </c>
      <c r="V26" s="72">
        <f t="shared" ca="1" si="14"/>
        <v>50.795000000000002</v>
      </c>
      <c r="W26" s="72">
        <f t="shared" ca="1" si="15"/>
        <v>42.341000000000008</v>
      </c>
      <c r="X26" s="72">
        <f t="shared" ca="1" si="54"/>
        <v>55.430999999999997</v>
      </c>
      <c r="Y26" s="72">
        <f t="shared" ca="1" si="16"/>
        <v>55.040000000000006</v>
      </c>
      <c r="Z26" s="72">
        <f t="shared" ca="1" si="55"/>
        <v>49.732999999999997</v>
      </c>
      <c r="AA26" s="72">
        <f t="shared" ca="1" si="17"/>
        <v>51.088000000000001</v>
      </c>
      <c r="AB26" s="72">
        <f t="shared" ca="1" si="18"/>
        <v>50.082999999999998</v>
      </c>
      <c r="AC26" s="72">
        <f t="shared" ca="1" si="19"/>
        <v>50.430999999999997</v>
      </c>
      <c r="AD26" s="210"/>
      <c r="AE26" s="72">
        <f t="shared" ca="1" si="21"/>
        <v>70.917000000000002</v>
      </c>
      <c r="AF26" s="72">
        <f t="shared" ca="1" si="22"/>
        <v>73.371000000000009</v>
      </c>
      <c r="AG26" s="72">
        <f t="shared" ca="1" si="23"/>
        <v>67.575999999999993</v>
      </c>
      <c r="AH26" s="72">
        <f t="shared" ca="1" si="24"/>
        <v>60.201999999999998</v>
      </c>
      <c r="AI26" s="72">
        <f t="shared" ca="1" si="25"/>
        <v>60.603999999999999</v>
      </c>
      <c r="AJ26" s="72">
        <f t="shared" ca="1" si="26"/>
        <v>54.760999999999996</v>
      </c>
      <c r="AK26" s="72">
        <f t="shared" ca="1" si="27"/>
        <v>51.515999999999991</v>
      </c>
      <c r="AL26" s="72">
        <f t="shared" ca="1" si="28"/>
        <v>50.915000000000006</v>
      </c>
      <c r="AM26" s="72">
        <f t="shared" ca="1" si="29"/>
        <v>72.983000000000004</v>
      </c>
      <c r="AN26" s="72">
        <f t="shared" ca="1" si="30"/>
        <v>70.783999999999992</v>
      </c>
      <c r="AO26" s="72">
        <f t="shared" ca="1" si="31"/>
        <v>60.165999999999997</v>
      </c>
      <c r="AP26" s="72">
        <f t="shared" ca="1" si="32"/>
        <v>53.988</v>
      </c>
      <c r="AQ26" s="72">
        <f t="shared" ca="1" si="33"/>
        <v>53.838000000000001</v>
      </c>
      <c r="AR26" s="72">
        <f t="shared" ca="1" si="34"/>
        <v>51.832000000000001</v>
      </c>
      <c r="AS26" s="72">
        <f t="shared" ca="1" si="35"/>
        <v>48.805000000000007</v>
      </c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4"/>
      <c r="BG26" s="73">
        <f t="shared" ca="1" si="37"/>
        <v>70.36699999999999</v>
      </c>
      <c r="BH26" s="73">
        <f t="shared" ca="1" si="38"/>
        <v>63.484999999999999</v>
      </c>
      <c r="BI26" s="73">
        <f t="shared" ca="1" si="39"/>
        <v>53.92</v>
      </c>
      <c r="BJ26" s="236"/>
      <c r="BK26" s="73">
        <f t="shared" ca="1" si="56"/>
        <v>49.41</v>
      </c>
      <c r="BL26" s="73">
        <f t="shared" ca="1" si="57"/>
        <v>47.825000000000003</v>
      </c>
      <c r="BM26" s="73">
        <f t="shared" ca="1" si="58"/>
        <v>50.466000000000001</v>
      </c>
      <c r="BN26" s="237"/>
      <c r="BO26" s="237"/>
      <c r="BP26" s="75">
        <f t="shared" ca="1" si="59"/>
        <v>480</v>
      </c>
      <c r="BQ26" s="64">
        <f t="shared" ca="1" si="60"/>
        <v>1100</v>
      </c>
      <c r="BR26" s="199"/>
      <c r="BS26" s="199"/>
      <c r="BT26" s="60">
        <f t="shared" ca="1" si="61"/>
        <v>80</v>
      </c>
      <c r="BU26" s="60">
        <f t="shared" ca="1" si="62"/>
        <v>400</v>
      </c>
      <c r="BV26" s="200"/>
      <c r="BW26" s="76">
        <f t="shared" ca="1" si="63"/>
        <v>100</v>
      </c>
      <c r="BX26" s="65">
        <f t="shared" ca="1" si="64"/>
        <v>500</v>
      </c>
      <c r="BY26" s="60">
        <f t="shared" ca="1" si="65"/>
        <v>10</v>
      </c>
      <c r="BZ26" s="60">
        <f t="shared" ca="1" si="66"/>
        <v>12</v>
      </c>
      <c r="CA26" s="199"/>
      <c r="CB26" s="60">
        <f t="shared" ca="1" si="67"/>
        <v>2000</v>
      </c>
      <c r="CC26" s="60">
        <f t="shared" ca="1" si="68"/>
        <v>20</v>
      </c>
      <c r="CD26" s="60">
        <f t="shared" ca="1" si="69"/>
        <v>10</v>
      </c>
      <c r="CE26" s="60">
        <f t="shared" ca="1" si="70"/>
        <v>250</v>
      </c>
      <c r="CF26" s="60">
        <f t="shared" ca="1" si="71"/>
        <v>1600</v>
      </c>
      <c r="CG26" s="60">
        <f t="shared" ca="1" si="72"/>
        <v>8</v>
      </c>
      <c r="CH26" s="60">
        <f t="shared" ca="1" si="73"/>
        <v>750</v>
      </c>
      <c r="CI26" s="60">
        <f t="shared" ca="1" si="74"/>
        <v>140</v>
      </c>
      <c r="CJ26" s="60">
        <f t="shared" ca="1" si="75"/>
        <v>15</v>
      </c>
      <c r="CK26" s="60">
        <f t="shared" ca="1" si="76"/>
        <v>22</v>
      </c>
      <c r="CL26" s="60">
        <f t="shared" ca="1" si="77"/>
        <v>780</v>
      </c>
      <c r="CM26" s="60">
        <f t="shared" ca="1" si="78"/>
        <v>700</v>
      </c>
      <c r="CN26" s="60">
        <f t="shared" ca="1" si="79"/>
        <v>12</v>
      </c>
      <c r="CO26" s="216"/>
      <c r="CP26" s="199"/>
      <c r="CQ26" s="60">
        <f t="shared" ca="1" si="80"/>
        <v>5000</v>
      </c>
      <c r="CR26" s="60">
        <f t="shared" ca="1" si="81"/>
        <v>2200</v>
      </c>
      <c r="CS26" s="60">
        <f t="shared" ca="1" si="82"/>
        <v>8</v>
      </c>
      <c r="CT26" s="60">
        <f t="shared" ca="1" si="83"/>
        <v>25</v>
      </c>
      <c r="CU26" s="60">
        <f t="shared" ca="1" si="84"/>
        <v>80</v>
      </c>
      <c r="CV26" s="60">
        <f t="shared" ca="1" si="85"/>
        <v>12</v>
      </c>
      <c r="CW26" s="60">
        <f t="shared" ca="1" si="86"/>
        <v>8</v>
      </c>
      <c r="CX26" s="60">
        <f t="shared" ca="1" si="87"/>
        <v>10</v>
      </c>
      <c r="CY26" s="60">
        <f t="shared" ca="1" si="88"/>
        <v>1400</v>
      </c>
      <c r="CZ26" s="60">
        <f t="shared" ca="1" si="89"/>
        <v>5000</v>
      </c>
      <c r="DA26" s="60">
        <f t="shared" ca="1" si="90"/>
        <v>15</v>
      </c>
      <c r="DB26" s="60">
        <f t="shared" ca="1" si="91"/>
        <v>250</v>
      </c>
      <c r="DC26" s="60">
        <f t="shared" ca="1" si="92"/>
        <v>120</v>
      </c>
      <c r="DD26" s="60">
        <f t="shared" ca="1" si="93"/>
        <v>380</v>
      </c>
      <c r="DE26" s="216"/>
      <c r="DF26" s="216"/>
      <c r="DG26" s="216"/>
      <c r="DH26" s="199"/>
      <c r="DI26" s="199"/>
      <c r="DJ26" s="199"/>
      <c r="DK26" s="199"/>
      <c r="DL26" s="200"/>
      <c r="DM26" s="199"/>
      <c r="DN26" s="200"/>
      <c r="DO26" s="200"/>
      <c r="DP26" s="200"/>
      <c r="DQ26" s="199"/>
      <c r="DR26" s="60">
        <f t="shared" ca="1" si="94"/>
        <v>15</v>
      </c>
      <c r="DS26" s="60">
        <f t="shared" ca="1" si="95"/>
        <v>12</v>
      </c>
      <c r="DT26" s="60">
        <f t="shared" ca="1" si="96"/>
        <v>15</v>
      </c>
      <c r="DU26" s="76"/>
      <c r="DV26" s="65">
        <f t="shared" ca="1" si="97"/>
        <v>280</v>
      </c>
      <c r="DW26" s="200"/>
      <c r="DX26" s="76">
        <f t="shared" ca="1" si="99"/>
        <v>30</v>
      </c>
      <c r="DZ26" s="249"/>
      <c r="EA26" s="68" t="s">
        <v>208</v>
      </c>
      <c r="EB26" s="227">
        <v>60.832999999999998</v>
      </c>
    </row>
    <row r="27" spans="1:132" x14ac:dyDescent="0.15">
      <c r="A27" s="62" t="s">
        <v>303</v>
      </c>
      <c r="B27" s="59">
        <f t="shared" ca="1" si="52"/>
        <v>41813</v>
      </c>
      <c r="C27" s="210"/>
      <c r="D27" s="210"/>
      <c r="E27" s="72">
        <f t="shared" ca="1" si="0"/>
        <v>54.845999999999997</v>
      </c>
      <c r="F27" s="72">
        <f t="shared" ca="1" si="53"/>
        <v>50.124000000000002</v>
      </c>
      <c r="G27" s="210"/>
      <c r="H27" s="210"/>
      <c r="I27" s="72">
        <f t="shared" ca="1" si="1"/>
        <v>51.99199999999999</v>
      </c>
      <c r="J27" s="72">
        <f t="shared" ca="1" si="2"/>
        <v>46.701999999999998</v>
      </c>
      <c r="K27" s="210"/>
      <c r="L27" s="72">
        <f t="shared" ca="1" si="4"/>
        <v>72.206000000000003</v>
      </c>
      <c r="M27" s="72">
        <f t="shared" ca="1" si="5"/>
        <v>64.259999999999991</v>
      </c>
      <c r="N27" s="72">
        <f t="shared" ca="1" si="6"/>
        <v>72.11099999999999</v>
      </c>
      <c r="O27" s="72">
        <f t="shared" ca="1" si="7"/>
        <v>66.903000000000006</v>
      </c>
      <c r="P27" s="210"/>
      <c r="Q27" s="72">
        <f t="shared" ca="1" si="9"/>
        <v>55.073999999999998</v>
      </c>
      <c r="R27" s="72">
        <f t="shared" ca="1" si="10"/>
        <v>51.491</v>
      </c>
      <c r="S27" s="72">
        <f t="shared" ca="1" si="11"/>
        <v>67.466999999999999</v>
      </c>
      <c r="T27" s="72">
        <f t="shared" ca="1" si="12"/>
        <v>55.903000000000006</v>
      </c>
      <c r="U27" s="72">
        <f t="shared" ca="1" si="13"/>
        <v>52.510000000000005</v>
      </c>
      <c r="V27" s="72">
        <f t="shared" ca="1" si="14"/>
        <v>50.634</v>
      </c>
      <c r="W27" s="72">
        <f t="shared" ca="1" si="15"/>
        <v>41.92</v>
      </c>
      <c r="X27" s="72">
        <f t="shared" ca="1" si="54"/>
        <v>55.091999999999999</v>
      </c>
      <c r="Y27" s="72">
        <f t="shared" ca="1" si="16"/>
        <v>54.841000000000001</v>
      </c>
      <c r="Z27" s="72">
        <f t="shared" ca="1" si="55"/>
        <v>49.536000000000001</v>
      </c>
      <c r="AA27" s="72">
        <f t="shared" ca="1" si="17"/>
        <v>50.835000000000001</v>
      </c>
      <c r="AB27" s="72">
        <f t="shared" ca="1" si="18"/>
        <v>50.045999999999999</v>
      </c>
      <c r="AC27" s="72">
        <f t="shared" ca="1" si="19"/>
        <v>50.290999999999997</v>
      </c>
      <c r="AD27" s="210"/>
      <c r="AE27" s="72">
        <f t="shared" ca="1" si="21"/>
        <v>70.893000000000001</v>
      </c>
      <c r="AF27" s="72">
        <f t="shared" ca="1" si="22"/>
        <v>73.397999999999996</v>
      </c>
      <c r="AG27" s="72">
        <f t="shared" ca="1" si="23"/>
        <v>67.554999999999993</v>
      </c>
      <c r="AH27" s="72">
        <f t="shared" ca="1" si="24"/>
        <v>59.865000000000002</v>
      </c>
      <c r="AI27" s="72">
        <f t="shared" ca="1" si="25"/>
        <v>60.42</v>
      </c>
      <c r="AJ27" s="72">
        <f t="shared" ca="1" si="26"/>
        <v>54.741999999999997</v>
      </c>
      <c r="AK27" s="72">
        <f t="shared" ca="1" si="27"/>
        <v>51.420999999999992</v>
      </c>
      <c r="AL27" s="72">
        <f t="shared" ca="1" si="28"/>
        <v>50.884</v>
      </c>
      <c r="AM27" s="72">
        <f t="shared" ca="1" si="29"/>
        <v>73.236000000000004</v>
      </c>
      <c r="AN27" s="72">
        <f t="shared" ca="1" si="30"/>
        <v>71.132999999999996</v>
      </c>
      <c r="AO27" s="72">
        <f t="shared" ca="1" si="31"/>
        <v>60.378999999999998</v>
      </c>
      <c r="AP27" s="72">
        <f t="shared" ca="1" si="32"/>
        <v>53.47</v>
      </c>
      <c r="AQ27" s="72">
        <f t="shared" ca="1" si="33"/>
        <v>53.772000000000006</v>
      </c>
      <c r="AR27" s="72">
        <f t="shared" ca="1" si="34"/>
        <v>51.290999999999997</v>
      </c>
      <c r="AS27" s="72">
        <f t="shared" ca="1" si="35"/>
        <v>48.612000000000002</v>
      </c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4"/>
      <c r="BG27" s="73">
        <f t="shared" ca="1" si="37"/>
        <v>70.370999999999995</v>
      </c>
      <c r="BH27" s="73">
        <f t="shared" ca="1" si="38"/>
        <v>64.555999999999997</v>
      </c>
      <c r="BI27" s="73">
        <f t="shared" ca="1" si="39"/>
        <v>53.864999999999995</v>
      </c>
      <c r="BJ27" s="236"/>
      <c r="BK27" s="73">
        <f t="shared" ca="1" si="56"/>
        <v>48.942999999999998</v>
      </c>
      <c r="BL27" s="73">
        <f t="shared" ca="1" si="57"/>
        <v>47.675000000000004</v>
      </c>
      <c r="BM27" s="73">
        <f t="shared" ca="1" si="58"/>
        <v>50.252000000000002</v>
      </c>
      <c r="BN27" s="237"/>
      <c r="BO27" s="237"/>
      <c r="BP27" s="75">
        <f t="shared" ca="1" si="59"/>
        <v>450</v>
      </c>
      <c r="BQ27" s="64">
        <f t="shared" ca="1" si="60"/>
        <v>1100</v>
      </c>
      <c r="BR27" s="199"/>
      <c r="BS27" s="199"/>
      <c r="BT27" s="60">
        <f t="shared" ca="1" si="61"/>
        <v>80</v>
      </c>
      <c r="BU27" s="60">
        <f t="shared" ca="1" si="62"/>
        <v>400</v>
      </c>
      <c r="BV27" s="200"/>
      <c r="BW27" s="76">
        <f t="shared" ca="1" si="63"/>
        <v>120</v>
      </c>
      <c r="BX27" s="65">
        <f t="shared" ca="1" si="64"/>
        <v>580</v>
      </c>
      <c r="BY27" s="60">
        <f t="shared" ca="1" si="65"/>
        <v>5</v>
      </c>
      <c r="BZ27" s="60">
        <f t="shared" ca="1" si="66"/>
        <v>10</v>
      </c>
      <c r="CA27" s="199"/>
      <c r="CB27" s="60">
        <f t="shared" ca="1" si="67"/>
        <v>2000</v>
      </c>
      <c r="CC27" s="60">
        <f t="shared" ca="1" si="68"/>
        <v>25</v>
      </c>
      <c r="CD27" s="60">
        <f t="shared" ca="1" si="69"/>
        <v>15</v>
      </c>
      <c r="CE27" s="60">
        <f t="shared" ca="1" si="70"/>
        <v>200</v>
      </c>
      <c r="CF27" s="60">
        <f t="shared" ca="1" si="71"/>
        <v>1500</v>
      </c>
      <c r="CG27" s="60">
        <f t="shared" ca="1" si="72"/>
        <v>10</v>
      </c>
      <c r="CH27" s="60">
        <f t="shared" ca="1" si="73"/>
        <v>700</v>
      </c>
      <c r="CI27" s="60">
        <f t="shared" ca="1" si="74"/>
        <v>140</v>
      </c>
      <c r="CJ27" s="60">
        <f t="shared" ca="1" si="75"/>
        <v>15</v>
      </c>
      <c r="CK27" s="60">
        <f t="shared" ca="1" si="76"/>
        <v>30</v>
      </c>
      <c r="CL27" s="60">
        <f t="shared" ca="1" si="77"/>
        <v>900</v>
      </c>
      <c r="CM27" s="60">
        <f t="shared" ca="1" si="78"/>
        <v>700</v>
      </c>
      <c r="CN27" s="60">
        <f t="shared" ca="1" si="79"/>
        <v>10</v>
      </c>
      <c r="CO27" s="216"/>
      <c r="CP27" s="199"/>
      <c r="CQ27" s="60">
        <f t="shared" ca="1" si="80"/>
        <v>5000</v>
      </c>
      <c r="CR27" s="60">
        <f t="shared" ca="1" si="81"/>
        <v>2800</v>
      </c>
      <c r="CS27" s="60">
        <f t="shared" ca="1" si="82"/>
        <v>8</v>
      </c>
      <c r="CT27" s="60">
        <f t="shared" ca="1" si="83"/>
        <v>22</v>
      </c>
      <c r="CU27" s="60">
        <f t="shared" ca="1" si="84"/>
        <v>80</v>
      </c>
      <c r="CV27" s="60">
        <f t="shared" ca="1" si="85"/>
        <v>12</v>
      </c>
      <c r="CW27" s="60">
        <f t="shared" ca="1" si="86"/>
        <v>8</v>
      </c>
      <c r="CX27" s="60">
        <f t="shared" ca="1" si="87"/>
        <v>8</v>
      </c>
      <c r="CY27" s="60">
        <f t="shared" ca="1" si="88"/>
        <v>1400</v>
      </c>
      <c r="CZ27" s="60">
        <f t="shared" ca="1" si="89"/>
        <v>5000</v>
      </c>
      <c r="DA27" s="60">
        <f t="shared" ca="1" si="90"/>
        <v>18</v>
      </c>
      <c r="DB27" s="60">
        <f t="shared" ca="1" si="91"/>
        <v>280</v>
      </c>
      <c r="DC27" s="60">
        <f t="shared" ca="1" si="92"/>
        <v>100</v>
      </c>
      <c r="DD27" s="60">
        <f t="shared" ca="1" si="93"/>
        <v>320</v>
      </c>
      <c r="DE27" s="216"/>
      <c r="DF27" s="216"/>
      <c r="DG27" s="216"/>
      <c r="DH27" s="199"/>
      <c r="DI27" s="199"/>
      <c r="DJ27" s="199"/>
      <c r="DK27" s="199"/>
      <c r="DL27" s="200"/>
      <c r="DM27" s="199"/>
      <c r="DN27" s="200"/>
      <c r="DO27" s="200"/>
      <c r="DP27" s="200"/>
      <c r="DQ27" s="199"/>
      <c r="DR27" s="60">
        <f t="shared" ca="1" si="94"/>
        <v>15</v>
      </c>
      <c r="DS27" s="60">
        <f t="shared" ca="1" si="95"/>
        <v>10</v>
      </c>
      <c r="DT27" s="60">
        <f t="shared" ca="1" si="96"/>
        <v>18</v>
      </c>
      <c r="DU27" s="76"/>
      <c r="DV27" s="65">
        <f t="shared" ca="1" si="97"/>
        <v>300</v>
      </c>
      <c r="DW27" s="200"/>
      <c r="DX27" s="76">
        <f t="shared" ca="1" si="99"/>
        <v>35</v>
      </c>
      <c r="DZ27" s="248" t="s">
        <v>62</v>
      </c>
      <c r="EA27" s="67" t="s">
        <v>209</v>
      </c>
      <c r="EB27" s="221">
        <v>57.755000000000003</v>
      </c>
    </row>
    <row r="28" spans="1:132" x14ac:dyDescent="0.15">
      <c r="A28" s="62" t="s">
        <v>307</v>
      </c>
      <c r="B28" s="59">
        <f t="shared" ca="1" si="52"/>
        <v>41820</v>
      </c>
      <c r="C28" s="210"/>
      <c r="D28" s="210"/>
      <c r="E28" s="72">
        <f t="shared" ca="1" si="0"/>
        <v>54.381</v>
      </c>
      <c r="F28" s="72">
        <f t="shared" ca="1" si="53"/>
        <v>50.462000000000003</v>
      </c>
      <c r="G28" s="210"/>
      <c r="H28" s="210"/>
      <c r="I28" s="72">
        <f t="shared" ca="1" si="1"/>
        <v>52.10499999999999</v>
      </c>
      <c r="J28" s="72">
        <f t="shared" ca="1" si="2"/>
        <v>46.744999999999997</v>
      </c>
      <c r="K28" s="210"/>
      <c r="L28" s="72">
        <f t="shared" ca="1" si="4"/>
        <v>72.251999999999995</v>
      </c>
      <c r="M28" s="72">
        <f t="shared" ca="1" si="5"/>
        <v>64.192000000000007</v>
      </c>
      <c r="N28" s="72">
        <f t="shared" ca="1" si="6"/>
        <v>72.094999999999999</v>
      </c>
      <c r="O28" s="72">
        <f t="shared" ca="1" si="7"/>
        <v>66.561000000000007</v>
      </c>
      <c r="P28" s="210"/>
      <c r="Q28" s="72">
        <f t="shared" ca="1" si="9"/>
        <v>54.427000000000007</v>
      </c>
      <c r="R28" s="72">
        <f t="shared" ca="1" si="10"/>
        <v>51.62</v>
      </c>
      <c r="S28" s="72">
        <f t="shared" ca="1" si="11"/>
        <v>65.131</v>
      </c>
      <c r="T28" s="72">
        <f t="shared" ca="1" si="12"/>
        <v>56.249000000000009</v>
      </c>
      <c r="U28" s="72">
        <f t="shared" ca="1" si="13"/>
        <v>52.275000000000006</v>
      </c>
      <c r="V28" s="72">
        <f t="shared" ca="1" si="14"/>
        <v>50.695</v>
      </c>
      <c r="W28" s="72">
        <f t="shared" ca="1" si="15"/>
        <v>42.112000000000002</v>
      </c>
      <c r="X28" s="72">
        <f t="shared" ca="1" si="54"/>
        <v>54.307000000000002</v>
      </c>
      <c r="Y28" s="72">
        <f t="shared" ca="1" si="16"/>
        <v>53.099000000000004</v>
      </c>
      <c r="Z28" s="72">
        <f t="shared" ca="1" si="55"/>
        <v>49.575000000000003</v>
      </c>
      <c r="AA28" s="72">
        <f t="shared" ca="1" si="17"/>
        <v>50.683</v>
      </c>
      <c r="AB28" s="72">
        <f t="shared" ca="1" si="18"/>
        <v>49.966999999999999</v>
      </c>
      <c r="AC28" s="72">
        <f t="shared" ca="1" si="19"/>
        <v>50.358000000000004</v>
      </c>
      <c r="AD28" s="210"/>
      <c r="AE28" s="72">
        <f t="shared" ca="1" si="21"/>
        <v>70.924999999999997</v>
      </c>
      <c r="AF28" s="72">
        <f t="shared" ca="1" si="22"/>
        <v>73.496000000000009</v>
      </c>
      <c r="AG28" s="72">
        <f t="shared" ca="1" si="23"/>
        <v>67.225999999999999</v>
      </c>
      <c r="AH28" s="72">
        <f t="shared" ca="1" si="24"/>
        <v>59.965000000000003</v>
      </c>
      <c r="AI28" s="72">
        <f t="shared" ca="1" si="25"/>
        <v>60.725000000000001</v>
      </c>
      <c r="AJ28" s="72">
        <f t="shared" ca="1" si="26"/>
        <v>55.013999999999996</v>
      </c>
      <c r="AK28" s="72">
        <f t="shared" ca="1" si="27"/>
        <v>51.438999999999993</v>
      </c>
      <c r="AL28" s="72">
        <f t="shared" ca="1" si="28"/>
        <v>50.738</v>
      </c>
      <c r="AM28" s="72">
        <f t="shared" ca="1" si="29"/>
        <v>73.194000000000003</v>
      </c>
      <c r="AN28" s="72">
        <f t="shared" ca="1" si="30"/>
        <v>70.58</v>
      </c>
      <c r="AO28" s="72">
        <f t="shared" ca="1" si="31"/>
        <v>60.128999999999998</v>
      </c>
      <c r="AP28" s="72">
        <f t="shared" ca="1" si="32"/>
        <v>53.652999999999999</v>
      </c>
      <c r="AQ28" s="72">
        <f t="shared" ca="1" si="33"/>
        <v>54.357000000000006</v>
      </c>
      <c r="AR28" s="72">
        <f t="shared" ca="1" si="34"/>
        <v>51.645000000000003</v>
      </c>
      <c r="AS28" s="72">
        <f t="shared" ca="1" si="35"/>
        <v>48.67</v>
      </c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4"/>
      <c r="BG28" s="73">
        <f t="shared" ca="1" si="37"/>
        <v>70.048999999999992</v>
      </c>
      <c r="BH28" s="73">
        <f t="shared" ca="1" si="38"/>
        <v>63.576999999999998</v>
      </c>
      <c r="BI28" s="73">
        <f t="shared" ca="1" si="39"/>
        <v>53.860999999999997</v>
      </c>
      <c r="BJ28" s="236"/>
      <c r="BK28" s="73">
        <f t="shared" ca="1" si="56"/>
        <v>49.034999999999997</v>
      </c>
      <c r="BL28" s="235"/>
      <c r="BM28" s="73">
        <f t="shared" ca="1" si="58"/>
        <v>50.302000000000007</v>
      </c>
      <c r="BN28" s="237"/>
      <c r="BO28" s="237"/>
      <c r="BP28" s="75">
        <f t="shared" ca="1" si="59"/>
        <v>400</v>
      </c>
      <c r="BQ28" s="64">
        <f t="shared" ca="1" si="60"/>
        <v>1200</v>
      </c>
      <c r="BR28" s="199"/>
      <c r="BS28" s="199"/>
      <c r="BT28" s="60">
        <f t="shared" ca="1" si="61"/>
        <v>70</v>
      </c>
      <c r="BU28" s="60">
        <f t="shared" ca="1" si="62"/>
        <v>400</v>
      </c>
      <c r="BV28" s="200"/>
      <c r="BW28" s="76">
        <f t="shared" ca="1" si="63"/>
        <v>100</v>
      </c>
      <c r="BX28" s="65">
        <f t="shared" ca="1" si="64"/>
        <v>450</v>
      </c>
      <c r="BY28" s="60">
        <f t="shared" ca="1" si="65"/>
        <v>30</v>
      </c>
      <c r="BZ28" s="60">
        <f t="shared" ca="1" si="66"/>
        <v>10</v>
      </c>
      <c r="CA28" s="199"/>
      <c r="CB28" s="60">
        <f t="shared" ca="1" si="67"/>
        <v>2000</v>
      </c>
      <c r="CC28" s="60">
        <f t="shared" ca="1" si="68"/>
        <v>25</v>
      </c>
      <c r="CD28" s="60">
        <f t="shared" ca="1" si="69"/>
        <v>18</v>
      </c>
      <c r="CE28" s="60">
        <f t="shared" ca="1" si="70"/>
        <v>250</v>
      </c>
      <c r="CF28" s="60">
        <f t="shared" ca="1" si="71"/>
        <v>1300</v>
      </c>
      <c r="CG28" s="60">
        <f t="shared" ca="1" si="72"/>
        <v>10</v>
      </c>
      <c r="CH28" s="60">
        <f t="shared" ca="1" si="73"/>
        <v>750</v>
      </c>
      <c r="CI28" s="60">
        <f t="shared" ca="1" si="74"/>
        <v>140</v>
      </c>
      <c r="CJ28" s="60">
        <f t="shared" ca="1" si="75"/>
        <v>18</v>
      </c>
      <c r="CK28" s="60">
        <f t="shared" ca="1" si="76"/>
        <v>22</v>
      </c>
      <c r="CL28" s="60">
        <f t="shared" ca="1" si="77"/>
        <v>1100</v>
      </c>
      <c r="CM28" s="60">
        <f t="shared" ca="1" si="78"/>
        <v>700</v>
      </c>
      <c r="CN28" s="60">
        <f t="shared" ca="1" si="79"/>
        <v>15</v>
      </c>
      <c r="CO28" s="216"/>
      <c r="CP28" s="199"/>
      <c r="CQ28" s="60">
        <f t="shared" ca="1" si="80"/>
        <v>4500</v>
      </c>
      <c r="CR28" s="60">
        <f t="shared" ca="1" si="81"/>
        <v>1800</v>
      </c>
      <c r="CS28" s="60">
        <f t="shared" ca="1" si="82"/>
        <v>10</v>
      </c>
      <c r="CT28" s="60">
        <f t="shared" ca="1" si="83"/>
        <v>15</v>
      </c>
      <c r="CU28" s="60">
        <f t="shared" ca="1" si="84"/>
        <v>30</v>
      </c>
      <c r="CV28" s="60">
        <f t="shared" ca="1" si="85"/>
        <v>12</v>
      </c>
      <c r="CW28" s="60">
        <f t="shared" ca="1" si="86"/>
        <v>8</v>
      </c>
      <c r="CX28" s="60">
        <f t="shared" ca="1" si="87"/>
        <v>10</v>
      </c>
      <c r="CY28" s="60">
        <f t="shared" ca="1" si="88"/>
        <v>1400</v>
      </c>
      <c r="CZ28" s="60">
        <f t="shared" ca="1" si="89"/>
        <v>6000</v>
      </c>
      <c r="DA28" s="60">
        <f t="shared" ca="1" si="90"/>
        <v>15</v>
      </c>
      <c r="DB28" s="60">
        <f t="shared" ca="1" si="91"/>
        <v>300</v>
      </c>
      <c r="DC28" s="60">
        <f t="shared" ca="1" si="92"/>
        <v>110</v>
      </c>
      <c r="DD28" s="60">
        <f t="shared" ca="1" si="93"/>
        <v>350</v>
      </c>
      <c r="DE28" s="216"/>
      <c r="DF28" s="216"/>
      <c r="DG28" s="216"/>
      <c r="DH28" s="199"/>
      <c r="DI28" s="199"/>
      <c r="DJ28" s="199"/>
      <c r="DK28" s="199"/>
      <c r="DL28" s="200"/>
      <c r="DM28" s="199"/>
      <c r="DN28" s="200"/>
      <c r="DO28" s="200"/>
      <c r="DP28" s="200"/>
      <c r="DQ28" s="199"/>
      <c r="DR28" s="60">
        <f t="shared" ca="1" si="94"/>
        <v>12</v>
      </c>
      <c r="DS28" s="60">
        <f t="shared" ca="1" si="95"/>
        <v>15</v>
      </c>
      <c r="DT28" s="60">
        <f t="shared" ca="1" si="96"/>
        <v>12</v>
      </c>
      <c r="DU28" s="76"/>
      <c r="DV28" s="65">
        <f t="shared" ca="1" si="97"/>
        <v>350</v>
      </c>
      <c r="DW28" s="200"/>
      <c r="DX28" s="76">
        <f t="shared" ca="1" si="99"/>
        <v>25</v>
      </c>
      <c r="DZ28" s="250"/>
      <c r="EA28" s="222" t="s">
        <v>210</v>
      </c>
      <c r="EB28" s="223">
        <v>57.741</v>
      </c>
    </row>
    <row r="29" spans="1:132" x14ac:dyDescent="0.15">
      <c r="A29" s="62" t="s">
        <v>308</v>
      </c>
      <c r="B29" s="59">
        <f t="shared" ca="1" si="52"/>
        <v>41827</v>
      </c>
      <c r="C29" s="210"/>
      <c r="D29" s="210"/>
      <c r="E29" s="72">
        <f t="shared" ca="1" si="0"/>
        <v>54.37</v>
      </c>
      <c r="F29" s="72">
        <f t="shared" ca="1" si="53"/>
        <v>50.346000000000004</v>
      </c>
      <c r="G29" s="210"/>
      <c r="H29" s="210"/>
      <c r="I29" s="72">
        <f t="shared" ca="1" si="1"/>
        <v>52.047999999999995</v>
      </c>
      <c r="J29" s="72">
        <f t="shared" ca="1" si="2"/>
        <v>46.716999999999999</v>
      </c>
      <c r="K29" s="210"/>
      <c r="L29" s="72">
        <f t="shared" ca="1" si="4"/>
        <v>72.201999999999998</v>
      </c>
      <c r="M29" s="72">
        <f t="shared" ca="1" si="5"/>
        <v>64.152999999999992</v>
      </c>
      <c r="N29" s="72">
        <f t="shared" ca="1" si="6"/>
        <v>72.11099999999999</v>
      </c>
      <c r="O29" s="72">
        <f t="shared" ca="1" si="7"/>
        <v>66.709000000000003</v>
      </c>
      <c r="P29" s="210"/>
      <c r="Q29" s="72">
        <f t="shared" ca="1" si="9"/>
        <v>54.566000000000003</v>
      </c>
      <c r="R29" s="72">
        <f t="shared" ca="1" si="10"/>
        <v>51.445999999999998</v>
      </c>
      <c r="S29" s="72">
        <f t="shared" ca="1" si="11"/>
        <v>64.25</v>
      </c>
      <c r="T29" s="72">
        <f t="shared" ca="1" si="12"/>
        <v>56.119</v>
      </c>
      <c r="U29" s="72">
        <f t="shared" ca="1" si="13"/>
        <v>52.146000000000001</v>
      </c>
      <c r="V29" s="72">
        <f t="shared" ca="1" si="14"/>
        <v>50.614999999999995</v>
      </c>
      <c r="W29" s="72">
        <f t="shared" ca="1" si="15"/>
        <v>41.847999999999999</v>
      </c>
      <c r="X29" s="72">
        <f t="shared" ca="1" si="54"/>
        <v>55.157000000000004</v>
      </c>
      <c r="Y29" s="72">
        <f t="shared" ca="1" si="16"/>
        <v>53.004000000000005</v>
      </c>
      <c r="Z29" s="72">
        <f t="shared" ca="1" si="55"/>
        <v>49.51</v>
      </c>
      <c r="AA29" s="72">
        <f t="shared" ca="1" si="17"/>
        <v>50.81</v>
      </c>
      <c r="AB29" s="72">
        <f t="shared" ca="1" si="18"/>
        <v>50.082000000000001</v>
      </c>
      <c r="AC29" s="72">
        <f t="shared" ca="1" si="19"/>
        <v>50.343000000000004</v>
      </c>
      <c r="AD29" s="210"/>
      <c r="AE29" s="72">
        <f t="shared" ca="1" si="21"/>
        <v>70.918000000000006</v>
      </c>
      <c r="AF29" s="72">
        <f t="shared" ca="1" si="22"/>
        <v>73.298000000000002</v>
      </c>
      <c r="AG29" s="72">
        <f t="shared" ca="1" si="23"/>
        <v>67.356999999999999</v>
      </c>
      <c r="AH29" s="72">
        <f t="shared" ca="1" si="24"/>
        <v>59.853000000000002</v>
      </c>
      <c r="AI29" s="72">
        <f t="shared" ca="1" si="25"/>
        <v>60.743000000000002</v>
      </c>
      <c r="AJ29" s="72">
        <f t="shared" ca="1" si="26"/>
        <v>54.971999999999994</v>
      </c>
      <c r="AK29" s="72">
        <f t="shared" ca="1" si="27"/>
        <v>51.492999999999995</v>
      </c>
      <c r="AL29" s="72">
        <f t="shared" ca="1" si="28"/>
        <v>50.803000000000004</v>
      </c>
      <c r="AM29" s="72">
        <f t="shared" ca="1" si="29"/>
        <v>73.311999999999998</v>
      </c>
      <c r="AN29" s="72">
        <f t="shared" ca="1" si="30"/>
        <v>68.605000000000004</v>
      </c>
      <c r="AO29" s="72">
        <f t="shared" ca="1" si="31"/>
        <v>60.852999999999994</v>
      </c>
      <c r="AP29" s="72">
        <f t="shared" ca="1" si="32"/>
        <v>53.477999999999994</v>
      </c>
      <c r="AQ29" s="72">
        <f t="shared" ca="1" si="33"/>
        <v>56.17</v>
      </c>
      <c r="AR29" s="72">
        <f t="shared" ca="1" si="34"/>
        <v>51.386000000000003</v>
      </c>
      <c r="AS29" s="72">
        <f t="shared" ca="1" si="35"/>
        <v>47.602000000000004</v>
      </c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4"/>
      <c r="BG29" s="73">
        <f t="shared" ca="1" si="37"/>
        <v>70.295000000000002</v>
      </c>
      <c r="BH29" s="73">
        <f t="shared" ca="1" si="38"/>
        <v>63.674999999999997</v>
      </c>
      <c r="BI29" s="73">
        <f t="shared" ca="1" si="39"/>
        <v>53.863999999999997</v>
      </c>
      <c r="BJ29" s="236"/>
      <c r="BK29" s="73">
        <f t="shared" ca="1" si="56"/>
        <v>48.847999999999999</v>
      </c>
      <c r="BL29" s="73">
        <f t="shared" ca="1" si="57"/>
        <v>47.498000000000005</v>
      </c>
      <c r="BM29" s="73">
        <f t="shared" ca="1" si="58"/>
        <v>50.577000000000005</v>
      </c>
      <c r="BN29" s="237"/>
      <c r="BO29" s="237"/>
      <c r="BP29" s="75">
        <f t="shared" ca="1" si="59"/>
        <v>450</v>
      </c>
      <c r="BQ29" s="64">
        <f t="shared" ca="1" si="60"/>
        <v>1200</v>
      </c>
      <c r="BR29" s="199"/>
      <c r="BS29" s="199"/>
      <c r="BT29" s="60">
        <f t="shared" ca="1" si="61"/>
        <v>80</v>
      </c>
      <c r="BU29" s="60">
        <f t="shared" ca="1" si="62"/>
        <v>380</v>
      </c>
      <c r="BV29" s="200"/>
      <c r="BW29" s="76">
        <f t="shared" ca="1" si="63"/>
        <v>100</v>
      </c>
      <c r="BX29" s="65">
        <f t="shared" ca="1" si="64"/>
        <v>500</v>
      </c>
      <c r="BY29" s="60">
        <f t="shared" ca="1" si="65"/>
        <v>3</v>
      </c>
      <c r="BZ29" s="60">
        <f t="shared" ca="1" si="66"/>
        <v>10</v>
      </c>
      <c r="CA29" s="199"/>
      <c r="CB29" s="60">
        <f t="shared" ca="1" si="67"/>
        <v>2000</v>
      </c>
      <c r="CC29" s="60">
        <f t="shared" ca="1" si="68"/>
        <v>22</v>
      </c>
      <c r="CD29" s="60">
        <f t="shared" ca="1" si="69"/>
        <v>15</v>
      </c>
      <c r="CE29" s="60">
        <f t="shared" ca="1" si="70"/>
        <v>280</v>
      </c>
      <c r="CF29" s="60">
        <f t="shared" ca="1" si="71"/>
        <v>1500</v>
      </c>
      <c r="CG29" s="60">
        <f t="shared" ca="1" si="72"/>
        <v>10</v>
      </c>
      <c r="CH29" s="60">
        <f t="shared" ca="1" si="73"/>
        <v>780</v>
      </c>
      <c r="CI29" s="60">
        <f t="shared" ca="1" si="74"/>
        <v>150</v>
      </c>
      <c r="CJ29" s="60">
        <f t="shared" ca="1" si="75"/>
        <v>18</v>
      </c>
      <c r="CK29" s="60">
        <f t="shared" ca="1" si="76"/>
        <v>30</v>
      </c>
      <c r="CL29" s="60">
        <f t="shared" ca="1" si="77"/>
        <v>1100</v>
      </c>
      <c r="CM29" s="60">
        <f t="shared" ca="1" si="78"/>
        <v>800</v>
      </c>
      <c r="CN29" s="60">
        <f t="shared" ca="1" si="79"/>
        <v>15</v>
      </c>
      <c r="CO29" s="216"/>
      <c r="CP29" s="199"/>
      <c r="CQ29" s="60">
        <f t="shared" ca="1" si="80"/>
        <v>4800</v>
      </c>
      <c r="CR29" s="60">
        <f t="shared" ca="1" si="81"/>
        <v>2000</v>
      </c>
      <c r="CS29" s="60">
        <f t="shared" ca="1" si="82"/>
        <v>8</v>
      </c>
      <c r="CT29" s="60">
        <f t="shared" ca="1" si="83"/>
        <v>20</v>
      </c>
      <c r="CU29" s="60">
        <f t="shared" ca="1" si="84"/>
        <v>60</v>
      </c>
      <c r="CV29" s="60">
        <f t="shared" ca="1" si="85"/>
        <v>12</v>
      </c>
      <c r="CW29" s="60">
        <f t="shared" ca="1" si="86"/>
        <v>8</v>
      </c>
      <c r="CX29" s="60">
        <f t="shared" ca="1" si="87"/>
        <v>10</v>
      </c>
      <c r="CY29" s="60">
        <f t="shared" ca="1" si="88"/>
        <v>1400</v>
      </c>
      <c r="CZ29" s="60">
        <f t="shared" ca="1" si="89"/>
        <v>5800</v>
      </c>
      <c r="DA29" s="60">
        <f t="shared" ca="1" si="90"/>
        <v>15</v>
      </c>
      <c r="DB29" s="60">
        <f t="shared" ca="1" si="91"/>
        <v>600</v>
      </c>
      <c r="DC29" s="60">
        <f t="shared" ca="1" si="92"/>
        <v>110</v>
      </c>
      <c r="DD29" s="60">
        <f t="shared" ca="1" si="93"/>
        <v>320</v>
      </c>
      <c r="DE29" s="216"/>
      <c r="DF29" s="216"/>
      <c r="DG29" s="216"/>
      <c r="DH29" s="199"/>
      <c r="DI29" s="199"/>
      <c r="DJ29" s="199"/>
      <c r="DK29" s="199"/>
      <c r="DL29" s="200"/>
      <c r="DM29" s="199"/>
      <c r="DN29" s="200"/>
      <c r="DO29" s="200"/>
      <c r="DP29" s="200"/>
      <c r="DQ29" s="199"/>
      <c r="DR29" s="60">
        <f t="shared" ca="1" si="94"/>
        <v>12</v>
      </c>
      <c r="DS29" s="60">
        <f t="shared" ca="1" si="95"/>
        <v>12</v>
      </c>
      <c r="DT29" s="60">
        <f t="shared" ca="1" si="96"/>
        <v>12</v>
      </c>
      <c r="DU29" s="76"/>
      <c r="DV29" s="65">
        <f t="shared" ca="1" si="97"/>
        <v>320</v>
      </c>
      <c r="DW29" s="200"/>
      <c r="DX29" s="76">
        <f t="shared" ca="1" si="99"/>
        <v>25</v>
      </c>
      <c r="DZ29" s="249"/>
      <c r="EA29" s="68" t="s">
        <v>211</v>
      </c>
      <c r="EB29" s="224">
        <v>57.701000000000001</v>
      </c>
    </row>
    <row r="30" spans="1:132" x14ac:dyDescent="0.15">
      <c r="A30" s="62" t="s">
        <v>310</v>
      </c>
      <c r="B30" s="59">
        <f t="shared" ca="1" si="52"/>
        <v>41834</v>
      </c>
      <c r="C30" s="210"/>
      <c r="D30" s="210"/>
      <c r="E30" s="72">
        <f t="shared" ca="1" si="0"/>
        <v>54.084999999999994</v>
      </c>
      <c r="F30" s="72">
        <f t="shared" ca="1" si="53"/>
        <v>50.027000000000001</v>
      </c>
      <c r="G30" s="210"/>
      <c r="H30" s="210"/>
      <c r="I30" s="72">
        <f t="shared" ca="1" si="1"/>
        <v>52.048999999999992</v>
      </c>
      <c r="J30" s="72">
        <f t="shared" ca="1" si="2"/>
        <v>46.703999999999994</v>
      </c>
      <c r="K30" s="210"/>
      <c r="L30" s="72">
        <f t="shared" ca="1" si="4"/>
        <v>72.289999999999992</v>
      </c>
      <c r="M30" s="72">
        <f t="shared" ca="1" si="5"/>
        <v>64.116</v>
      </c>
      <c r="N30" s="72">
        <f t="shared" ca="1" si="6"/>
        <v>71.963999999999999</v>
      </c>
      <c r="O30" s="72">
        <f t="shared" ca="1" si="7"/>
        <v>66.465000000000003</v>
      </c>
      <c r="P30" s="210"/>
      <c r="Q30" s="72">
        <f t="shared" ca="1" si="9"/>
        <v>54.396000000000001</v>
      </c>
      <c r="R30" s="72">
        <f t="shared" ca="1" si="10"/>
        <v>51.325999999999993</v>
      </c>
      <c r="S30" s="72">
        <f t="shared" ca="1" si="11"/>
        <v>63.85</v>
      </c>
      <c r="T30" s="72">
        <f t="shared" ca="1" si="12"/>
        <v>55.699000000000005</v>
      </c>
      <c r="U30" s="72">
        <f t="shared" ca="1" si="13"/>
        <v>52.226000000000006</v>
      </c>
      <c r="V30" s="72">
        <f t="shared" ca="1" si="14"/>
        <v>50.558</v>
      </c>
      <c r="W30" s="72">
        <f t="shared" ca="1" si="15"/>
        <v>41.628</v>
      </c>
      <c r="X30" s="72">
        <f t="shared" ca="1" si="54"/>
        <v>53.311</v>
      </c>
      <c r="Y30" s="72">
        <f t="shared" ca="1" si="16"/>
        <v>52.531000000000006</v>
      </c>
      <c r="Z30" s="72">
        <f t="shared" ca="1" si="55"/>
        <v>49.424999999999997</v>
      </c>
      <c r="AA30" s="72">
        <f t="shared" ca="1" si="17"/>
        <v>50.685000000000002</v>
      </c>
      <c r="AB30" s="72">
        <f t="shared" ca="1" si="18"/>
        <v>49.936</v>
      </c>
      <c r="AC30" s="72">
        <f t="shared" ca="1" si="19"/>
        <v>50.290999999999997</v>
      </c>
      <c r="AD30" s="210"/>
      <c r="AE30" s="72">
        <f t="shared" ca="1" si="21"/>
        <v>70.917000000000002</v>
      </c>
      <c r="AF30" s="72">
        <f t="shared" ca="1" si="22"/>
        <v>73.701999999999998</v>
      </c>
      <c r="AG30" s="72">
        <f t="shared" ca="1" si="23"/>
        <v>67.377999999999986</v>
      </c>
      <c r="AH30" s="72">
        <f t="shared" ca="1" si="24"/>
        <v>59.782000000000004</v>
      </c>
      <c r="AI30" s="72">
        <f t="shared" ca="1" si="25"/>
        <v>60.573</v>
      </c>
      <c r="AJ30" s="72">
        <f t="shared" ca="1" si="26"/>
        <v>54.917000000000002</v>
      </c>
      <c r="AK30" s="72">
        <f t="shared" ca="1" si="27"/>
        <v>51.394999999999996</v>
      </c>
      <c r="AL30" s="72">
        <f t="shared" ca="1" si="28"/>
        <v>50.600999999999999</v>
      </c>
      <c r="AM30" s="72">
        <f t="shared" ca="1" si="29"/>
        <v>73.198000000000008</v>
      </c>
      <c r="AN30" s="72">
        <f t="shared" ca="1" si="30"/>
        <v>70.521000000000001</v>
      </c>
      <c r="AO30" s="72">
        <f t="shared" ca="1" si="31"/>
        <v>60.113999999999997</v>
      </c>
      <c r="AP30" s="72">
        <f t="shared" ca="1" si="32"/>
        <v>53.191000000000003</v>
      </c>
      <c r="AQ30" s="72">
        <f t="shared" ca="1" si="33"/>
        <v>53.611000000000004</v>
      </c>
      <c r="AR30" s="72">
        <f t="shared" ca="1" si="34"/>
        <v>51.536000000000001</v>
      </c>
      <c r="AS30" s="72">
        <f t="shared" ca="1" si="35"/>
        <v>48.552000000000007</v>
      </c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4"/>
      <c r="BG30" s="73">
        <f t="shared" ca="1" si="37"/>
        <v>70.084999999999994</v>
      </c>
      <c r="BH30" s="73">
        <f t="shared" ca="1" si="38"/>
        <v>63.591000000000001</v>
      </c>
      <c r="BI30" s="73">
        <f t="shared" ca="1" si="39"/>
        <v>53.815999999999995</v>
      </c>
      <c r="BJ30" s="236"/>
      <c r="BK30" s="73">
        <f t="shared" ca="1" si="56"/>
        <v>48.683</v>
      </c>
      <c r="BL30" s="73">
        <f t="shared" ca="1" si="57"/>
        <v>47.406000000000006</v>
      </c>
      <c r="BM30" s="73">
        <f t="shared" ca="1" si="58"/>
        <v>50.233000000000004</v>
      </c>
      <c r="BN30" s="237"/>
      <c r="BO30" s="237"/>
      <c r="BP30" s="75">
        <f t="shared" ca="1" si="59"/>
        <v>480</v>
      </c>
      <c r="BQ30" s="64">
        <f t="shared" ca="1" si="60"/>
        <v>900</v>
      </c>
      <c r="BR30" s="199"/>
      <c r="BS30" s="199"/>
      <c r="BT30" s="60">
        <f t="shared" ca="1" si="61"/>
        <v>80</v>
      </c>
      <c r="BU30" s="60">
        <f t="shared" ca="1" si="62"/>
        <v>450</v>
      </c>
      <c r="BV30" s="200"/>
      <c r="BW30" s="76">
        <f t="shared" ca="1" si="63"/>
        <v>100</v>
      </c>
      <c r="BX30" s="65">
        <f t="shared" ca="1" si="64"/>
        <v>350</v>
      </c>
      <c r="BY30" s="60">
        <f t="shared" ca="1" si="65"/>
        <v>30</v>
      </c>
      <c r="BZ30" s="60">
        <f t="shared" ca="1" si="66"/>
        <v>15</v>
      </c>
      <c r="CA30" s="199"/>
      <c r="CB30" s="60">
        <f t="shared" ca="1" si="67"/>
        <v>2000</v>
      </c>
      <c r="CC30" s="60">
        <f t="shared" ca="1" si="68"/>
        <v>40</v>
      </c>
      <c r="CD30" s="60">
        <f t="shared" ca="1" si="69"/>
        <v>15</v>
      </c>
      <c r="CE30" s="60">
        <f t="shared" ca="1" si="70"/>
        <v>500</v>
      </c>
      <c r="CF30" s="60">
        <f t="shared" ca="1" si="71"/>
        <v>1200</v>
      </c>
      <c r="CG30" s="60">
        <f t="shared" ca="1" si="72"/>
        <v>10</v>
      </c>
      <c r="CH30" s="60">
        <f t="shared" ca="1" si="73"/>
        <v>700</v>
      </c>
      <c r="CI30" s="60">
        <f t="shared" ca="1" si="74"/>
        <v>150</v>
      </c>
      <c r="CJ30" s="60">
        <f t="shared" ca="1" si="75"/>
        <v>15</v>
      </c>
      <c r="CK30" s="60">
        <f t="shared" ca="1" si="76"/>
        <v>30</v>
      </c>
      <c r="CL30" s="60">
        <f t="shared" ca="1" si="77"/>
        <v>1000</v>
      </c>
      <c r="CM30" s="60">
        <f t="shared" ca="1" si="78"/>
        <v>800</v>
      </c>
      <c r="CN30" s="60">
        <f t="shared" ca="1" si="79"/>
        <v>10</v>
      </c>
      <c r="CO30" s="216"/>
      <c r="CP30" s="199"/>
      <c r="CQ30" s="60">
        <f t="shared" ca="1" si="80"/>
        <v>4500</v>
      </c>
      <c r="CR30" s="60">
        <f t="shared" ca="1" si="81"/>
        <v>1600</v>
      </c>
      <c r="CS30" s="60">
        <f t="shared" ca="1" si="82"/>
        <v>8</v>
      </c>
      <c r="CT30" s="60">
        <f t="shared" ca="1" si="83"/>
        <v>20</v>
      </c>
      <c r="CU30" s="60">
        <f t="shared" ca="1" si="84"/>
        <v>50</v>
      </c>
      <c r="CV30" s="60">
        <f t="shared" ca="1" si="85"/>
        <v>15</v>
      </c>
      <c r="CW30" s="60">
        <f t="shared" ca="1" si="86"/>
        <v>8</v>
      </c>
      <c r="CX30" s="60">
        <f t="shared" ca="1" si="87"/>
        <v>8</v>
      </c>
      <c r="CY30" s="60">
        <f t="shared" ca="1" si="88"/>
        <v>1300</v>
      </c>
      <c r="CZ30" s="60">
        <f t="shared" ca="1" si="89"/>
        <v>5500</v>
      </c>
      <c r="DA30" s="60">
        <f t="shared" ca="1" si="90"/>
        <v>15</v>
      </c>
      <c r="DB30" s="60">
        <f t="shared" ca="1" si="91"/>
        <v>400</v>
      </c>
      <c r="DC30" s="60">
        <f t="shared" ca="1" si="92"/>
        <v>100</v>
      </c>
      <c r="DD30" s="60">
        <f t="shared" ca="1" si="93"/>
        <v>300</v>
      </c>
      <c r="DE30" s="216"/>
      <c r="DF30" s="216"/>
      <c r="DG30" s="216"/>
      <c r="DH30" s="199"/>
      <c r="DI30" s="199"/>
      <c r="DJ30" s="199"/>
      <c r="DK30" s="199"/>
      <c r="DL30" s="200"/>
      <c r="DM30" s="199"/>
      <c r="DN30" s="200"/>
      <c r="DO30" s="200"/>
      <c r="DP30" s="200"/>
      <c r="DQ30" s="199"/>
      <c r="DR30" s="60">
        <f t="shared" ca="1" si="94"/>
        <v>18</v>
      </c>
      <c r="DS30" s="60">
        <f t="shared" ca="1" si="95"/>
        <v>12</v>
      </c>
      <c r="DT30" s="60">
        <f t="shared" ca="1" si="96"/>
        <v>10</v>
      </c>
      <c r="DU30" s="76"/>
      <c r="DV30" s="65">
        <f t="shared" ca="1" si="97"/>
        <v>320</v>
      </c>
      <c r="DW30" s="76">
        <f t="shared" ca="1" si="98"/>
        <v>320</v>
      </c>
      <c r="DX30" s="76">
        <f t="shared" ca="1" si="99"/>
        <v>25</v>
      </c>
      <c r="DZ30" s="248" t="s">
        <v>63</v>
      </c>
      <c r="EA30" s="67" t="s">
        <v>212</v>
      </c>
      <c r="EB30" s="221">
        <v>101.988</v>
      </c>
    </row>
    <row r="31" spans="1:132" x14ac:dyDescent="0.15">
      <c r="A31" s="62" t="s">
        <v>311</v>
      </c>
      <c r="B31" s="59">
        <f t="shared" ca="1" si="52"/>
        <v>41842</v>
      </c>
      <c r="C31" s="210"/>
      <c r="D31" s="210"/>
      <c r="E31" s="72">
        <f t="shared" ca="1" si="0"/>
        <v>54.146999999999998</v>
      </c>
      <c r="F31" s="72">
        <f t="shared" ca="1" si="53"/>
        <v>50.017000000000003</v>
      </c>
      <c r="G31" s="210"/>
      <c r="H31" s="210"/>
      <c r="I31" s="72">
        <f t="shared" ca="1" si="1"/>
        <v>52.055999999999997</v>
      </c>
      <c r="J31" s="72">
        <f t="shared" ca="1" si="2"/>
        <v>46.762999999999998</v>
      </c>
      <c r="K31" s="210"/>
      <c r="L31" s="72">
        <f t="shared" ca="1" si="4"/>
        <v>72.221999999999994</v>
      </c>
      <c r="M31" s="72">
        <f t="shared" ca="1" si="5"/>
        <v>64.013999999999996</v>
      </c>
      <c r="N31" s="72">
        <f t="shared" ca="1" si="6"/>
        <v>71.97699999999999</v>
      </c>
      <c r="O31" s="72">
        <f t="shared" ca="1" si="7"/>
        <v>66.510000000000005</v>
      </c>
      <c r="P31" s="210"/>
      <c r="Q31" s="72">
        <f t="shared" ca="1" si="9"/>
        <v>54.624000000000002</v>
      </c>
      <c r="R31" s="72">
        <f t="shared" ca="1" si="10"/>
        <v>51.286999999999992</v>
      </c>
      <c r="S31" s="72">
        <f t="shared" ca="1" si="11"/>
        <v>63.985999999999997</v>
      </c>
      <c r="T31" s="72">
        <f t="shared" ca="1" si="12"/>
        <v>55.637</v>
      </c>
      <c r="U31" s="72">
        <f t="shared" ca="1" si="13"/>
        <v>52.284000000000006</v>
      </c>
      <c r="V31" s="72">
        <f t="shared" ca="1" si="14"/>
        <v>50.563000000000002</v>
      </c>
      <c r="W31" s="72">
        <f t="shared" ca="1" si="15"/>
        <v>41.649000000000001</v>
      </c>
      <c r="X31" s="72">
        <f t="shared" ca="1" si="54"/>
        <v>53.343000000000004</v>
      </c>
      <c r="Y31" s="72">
        <f t="shared" ca="1" si="16"/>
        <v>52.518000000000001</v>
      </c>
      <c r="Z31" s="72">
        <f t="shared" ca="1" si="55"/>
        <v>49.570999999999998</v>
      </c>
      <c r="AA31" s="72">
        <f t="shared" ca="1" si="17"/>
        <v>50.762</v>
      </c>
      <c r="AB31" s="72">
        <f t="shared" ca="1" si="18"/>
        <v>49.91</v>
      </c>
      <c r="AC31" s="72">
        <f t="shared" ca="1" si="19"/>
        <v>50.296999999999997</v>
      </c>
      <c r="AD31" s="210"/>
      <c r="AE31" s="72">
        <f t="shared" ca="1" si="21"/>
        <v>70.894000000000005</v>
      </c>
      <c r="AF31" s="72">
        <f t="shared" ca="1" si="22"/>
        <v>73.724000000000004</v>
      </c>
      <c r="AG31" s="72">
        <f t="shared" ca="1" si="23"/>
        <v>67.336999999999989</v>
      </c>
      <c r="AH31" s="72">
        <f t="shared" ca="1" si="24"/>
        <v>59.683</v>
      </c>
      <c r="AI31" s="72">
        <f t="shared" ca="1" si="25"/>
        <v>60.623000000000005</v>
      </c>
      <c r="AJ31" s="72">
        <f t="shared" ca="1" si="26"/>
        <v>54.834000000000003</v>
      </c>
      <c r="AK31" s="72">
        <f t="shared" ca="1" si="27"/>
        <v>51.373999999999995</v>
      </c>
      <c r="AL31" s="72">
        <f t="shared" ca="1" si="28"/>
        <v>50.550000000000004</v>
      </c>
      <c r="AM31" s="72">
        <f t="shared" ca="1" si="29"/>
        <v>74.123999999999995</v>
      </c>
      <c r="AN31" s="72">
        <f t="shared" ca="1" si="30"/>
        <v>70.596999999999994</v>
      </c>
      <c r="AO31" s="72">
        <f t="shared" ca="1" si="31"/>
        <v>60.188999999999993</v>
      </c>
      <c r="AP31" s="72">
        <f t="shared" ca="1" si="32"/>
        <v>53.1</v>
      </c>
      <c r="AQ31" s="72">
        <f t="shared" ca="1" si="33"/>
        <v>53.568000000000005</v>
      </c>
      <c r="AR31" s="72">
        <f t="shared" ca="1" si="34"/>
        <v>51.34</v>
      </c>
      <c r="AS31" s="72">
        <f t="shared" ca="1" si="35"/>
        <v>48.696000000000005</v>
      </c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4"/>
      <c r="BG31" s="73">
        <f t="shared" ca="1" si="37"/>
        <v>70.024000000000001</v>
      </c>
      <c r="BH31" s="73">
        <f t="shared" ca="1" si="38"/>
        <v>63.619</v>
      </c>
      <c r="BI31" s="73">
        <f t="shared" ca="1" si="39"/>
        <v>53.802999999999997</v>
      </c>
      <c r="BJ31" s="236"/>
      <c r="BK31" s="73">
        <f t="shared" ca="1" si="56"/>
        <v>49.201000000000001</v>
      </c>
      <c r="BL31" s="73">
        <f t="shared" ca="1" si="57"/>
        <v>47.362000000000009</v>
      </c>
      <c r="BM31" s="73">
        <f t="shared" ca="1" si="58"/>
        <v>50.258000000000003</v>
      </c>
      <c r="BN31" s="237"/>
      <c r="BO31" s="237"/>
      <c r="BP31" s="75">
        <f t="shared" ca="1" si="59"/>
        <v>480</v>
      </c>
      <c r="BQ31" s="64">
        <f t="shared" ca="1" si="60"/>
        <v>1000</v>
      </c>
      <c r="BR31" s="199"/>
      <c r="BS31" s="199"/>
      <c r="BT31" s="60">
        <f t="shared" ca="1" si="61"/>
        <v>80</v>
      </c>
      <c r="BU31" s="60">
        <f t="shared" ca="1" si="62"/>
        <v>400</v>
      </c>
      <c r="BV31" s="200"/>
      <c r="BW31" s="76">
        <f t="shared" ca="1" si="63"/>
        <v>100</v>
      </c>
      <c r="BX31" s="65">
        <f t="shared" ca="1" si="64"/>
        <v>500</v>
      </c>
      <c r="BY31" s="60">
        <f t="shared" ca="1" si="65"/>
        <v>5</v>
      </c>
      <c r="BZ31" s="60">
        <f t="shared" ca="1" si="66"/>
        <v>15</v>
      </c>
      <c r="CA31" s="199"/>
      <c r="CB31" s="60">
        <f t="shared" ca="1" si="67"/>
        <v>2000</v>
      </c>
      <c r="CC31" s="60">
        <f t="shared" ca="1" si="68"/>
        <v>50</v>
      </c>
      <c r="CD31" s="60">
        <f t="shared" ca="1" si="69"/>
        <v>20</v>
      </c>
      <c r="CE31" s="60">
        <f t="shared" ca="1" si="70"/>
        <v>400</v>
      </c>
      <c r="CF31" s="60">
        <f t="shared" ca="1" si="71"/>
        <v>1200</v>
      </c>
      <c r="CG31" s="60">
        <f t="shared" ca="1" si="72"/>
        <v>10</v>
      </c>
      <c r="CH31" s="60">
        <f t="shared" ca="1" si="73"/>
        <v>780</v>
      </c>
      <c r="CI31" s="60">
        <f t="shared" ca="1" si="74"/>
        <v>140</v>
      </c>
      <c r="CJ31" s="60">
        <f t="shared" ca="1" si="75"/>
        <v>15</v>
      </c>
      <c r="CK31" s="60">
        <f t="shared" ca="1" si="76"/>
        <v>30</v>
      </c>
      <c r="CL31" s="60">
        <f t="shared" ca="1" si="77"/>
        <v>1100</v>
      </c>
      <c r="CM31" s="60">
        <f t="shared" ca="1" si="78"/>
        <v>800</v>
      </c>
      <c r="CN31" s="60">
        <f t="shared" ca="1" si="79"/>
        <v>12</v>
      </c>
      <c r="CO31" s="216"/>
      <c r="CP31" s="199"/>
      <c r="CQ31" s="60">
        <f t="shared" ca="1" si="80"/>
        <v>4800</v>
      </c>
      <c r="CR31" s="60">
        <f t="shared" ca="1" si="81"/>
        <v>1800</v>
      </c>
      <c r="CS31" s="60">
        <f t="shared" ca="1" si="82"/>
        <v>8</v>
      </c>
      <c r="CT31" s="60">
        <f t="shared" ca="1" si="83"/>
        <v>18</v>
      </c>
      <c r="CU31" s="60">
        <f t="shared" ca="1" si="84"/>
        <v>80</v>
      </c>
      <c r="CV31" s="60">
        <f t="shared" ca="1" si="85"/>
        <v>12</v>
      </c>
      <c r="CW31" s="60">
        <f t="shared" ca="1" si="86"/>
        <v>8</v>
      </c>
      <c r="CX31" s="60">
        <f t="shared" ca="1" si="87"/>
        <v>12</v>
      </c>
      <c r="CY31" s="60">
        <f t="shared" ca="1" si="88"/>
        <v>1200</v>
      </c>
      <c r="CZ31" s="60">
        <f t="shared" ca="1" si="89"/>
        <v>5500</v>
      </c>
      <c r="DA31" s="60">
        <f t="shared" ca="1" si="90"/>
        <v>15</v>
      </c>
      <c r="DB31" s="60">
        <f t="shared" ca="1" si="91"/>
        <v>400</v>
      </c>
      <c r="DC31" s="60">
        <f t="shared" ca="1" si="92"/>
        <v>120</v>
      </c>
      <c r="DD31" s="60">
        <f t="shared" ca="1" si="93"/>
        <v>300</v>
      </c>
      <c r="DE31" s="216"/>
      <c r="DF31" s="216"/>
      <c r="DG31" s="216"/>
      <c r="DH31" s="199"/>
      <c r="DI31" s="199"/>
      <c r="DJ31" s="199"/>
      <c r="DK31" s="199"/>
      <c r="DL31" s="200"/>
      <c r="DM31" s="199"/>
      <c r="DN31" s="200"/>
      <c r="DO31" s="200"/>
      <c r="DP31" s="200"/>
      <c r="DQ31" s="199"/>
      <c r="DR31" s="60">
        <f t="shared" ca="1" si="94"/>
        <v>20</v>
      </c>
      <c r="DS31" s="60">
        <f t="shared" ca="1" si="95"/>
        <v>12</v>
      </c>
      <c r="DT31" s="60">
        <f t="shared" ca="1" si="96"/>
        <v>20</v>
      </c>
      <c r="DU31" s="76"/>
      <c r="DV31" s="65">
        <f t="shared" ca="1" si="97"/>
        <v>350</v>
      </c>
      <c r="DW31" s="76">
        <f t="shared" ca="1" si="98"/>
        <v>400</v>
      </c>
      <c r="DX31" s="76">
        <f t="shared" ca="1" si="99"/>
        <v>30</v>
      </c>
      <c r="DZ31" s="250"/>
      <c r="EA31" s="222" t="s">
        <v>213</v>
      </c>
      <c r="EB31" s="223">
        <v>102.298</v>
      </c>
    </row>
    <row r="32" spans="1:132" x14ac:dyDescent="0.15">
      <c r="A32" s="62" t="s">
        <v>312</v>
      </c>
      <c r="B32" s="59">
        <f t="shared" ca="1" si="52"/>
        <v>41848</v>
      </c>
      <c r="C32" s="210"/>
      <c r="D32" s="210"/>
      <c r="E32" s="72">
        <f t="shared" ca="1" si="0"/>
        <v>54.08</v>
      </c>
      <c r="F32" s="72">
        <f t="shared" ca="1" si="53"/>
        <v>49.938000000000002</v>
      </c>
      <c r="G32" s="210"/>
      <c r="H32" s="210"/>
      <c r="I32" s="72">
        <f t="shared" ca="1" si="1"/>
        <v>51.999999999999993</v>
      </c>
      <c r="J32" s="72">
        <f t="shared" ca="1" si="2"/>
        <v>46.771999999999998</v>
      </c>
      <c r="K32" s="210"/>
      <c r="L32" s="72">
        <f t="shared" ca="1" si="4"/>
        <v>72.234999999999999</v>
      </c>
      <c r="M32" s="72">
        <f t="shared" ca="1" si="5"/>
        <v>63.978999999999999</v>
      </c>
      <c r="N32" s="235"/>
      <c r="O32" s="72">
        <f t="shared" ca="1" si="7"/>
        <v>66.466000000000008</v>
      </c>
      <c r="P32" s="210"/>
      <c r="Q32" s="72">
        <f t="shared" ca="1" si="9"/>
        <v>54.572000000000003</v>
      </c>
      <c r="R32" s="72">
        <f t="shared" ca="1" si="10"/>
        <v>51.238999999999997</v>
      </c>
      <c r="S32" s="72">
        <f t="shared" ca="1" si="11"/>
        <v>63.734000000000002</v>
      </c>
      <c r="T32" s="72">
        <f t="shared" ca="1" si="12"/>
        <v>55.726000000000006</v>
      </c>
      <c r="U32" s="72">
        <f t="shared" ca="1" si="13"/>
        <v>52.521000000000001</v>
      </c>
      <c r="V32" s="72">
        <f t="shared" ca="1" si="14"/>
        <v>50.448</v>
      </c>
      <c r="W32" s="72">
        <f t="shared" ca="1" si="15"/>
        <v>41.605000000000004</v>
      </c>
      <c r="X32" s="72">
        <f t="shared" ca="1" si="54"/>
        <v>53.35</v>
      </c>
      <c r="Y32" s="72">
        <f t="shared" ca="1" si="16"/>
        <v>52.433000000000007</v>
      </c>
      <c r="Z32" s="72">
        <f t="shared" ca="1" si="55"/>
        <v>49.534999999999997</v>
      </c>
      <c r="AA32" s="72">
        <f t="shared" ca="1" si="17"/>
        <v>50.691000000000003</v>
      </c>
      <c r="AB32" s="72">
        <f t="shared" ca="1" si="18"/>
        <v>49.853000000000002</v>
      </c>
      <c r="AC32" s="72">
        <f t="shared" ca="1" si="19"/>
        <v>50.26</v>
      </c>
      <c r="AD32" s="210"/>
      <c r="AE32" s="72">
        <f t="shared" ca="1" si="21"/>
        <v>70.885999999999996</v>
      </c>
      <c r="AF32" s="72">
        <f t="shared" ca="1" si="22"/>
        <v>73.715000000000003</v>
      </c>
      <c r="AG32" s="72">
        <f t="shared" ca="1" si="23"/>
        <v>67.304999999999993</v>
      </c>
      <c r="AH32" s="72">
        <f t="shared" ca="1" si="24"/>
        <v>59.582000000000001</v>
      </c>
      <c r="AI32" s="72">
        <f t="shared" ca="1" si="25"/>
        <v>60.492000000000004</v>
      </c>
      <c r="AJ32" s="72">
        <f t="shared" ca="1" si="26"/>
        <v>54.846999999999994</v>
      </c>
      <c r="AK32" s="72">
        <f t="shared" ca="1" si="27"/>
        <v>51.36</v>
      </c>
      <c r="AL32" s="72">
        <f t="shared" ca="1" si="28"/>
        <v>50.578000000000003</v>
      </c>
      <c r="AM32" s="72">
        <f t="shared" ca="1" si="29"/>
        <v>73.986999999999995</v>
      </c>
      <c r="AN32" s="72">
        <f t="shared" ca="1" si="30"/>
        <v>70.557999999999993</v>
      </c>
      <c r="AO32" s="72">
        <f t="shared" ca="1" si="31"/>
        <v>60.253</v>
      </c>
      <c r="AP32" s="72">
        <f t="shared" ca="1" si="32"/>
        <v>53.006999999999998</v>
      </c>
      <c r="AQ32" s="72">
        <f t="shared" ca="1" si="33"/>
        <v>53.347000000000001</v>
      </c>
      <c r="AR32" s="72">
        <f t="shared" ca="1" si="34"/>
        <v>51.296999999999997</v>
      </c>
      <c r="AS32" s="72">
        <f t="shared" ca="1" si="35"/>
        <v>48.657000000000004</v>
      </c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4"/>
      <c r="BG32" s="73">
        <f t="shared" ca="1" si="37"/>
        <v>70.009999999999991</v>
      </c>
      <c r="BH32" s="73">
        <f t="shared" ca="1" si="38"/>
        <v>63.52</v>
      </c>
      <c r="BI32" s="73">
        <f t="shared" ca="1" si="39"/>
        <v>53.784999999999997</v>
      </c>
      <c r="BJ32" s="236"/>
      <c r="BK32" s="73">
        <f t="shared" ca="1" si="56"/>
        <v>49.893999999999998</v>
      </c>
      <c r="BL32" s="73">
        <f t="shared" ca="1" si="57"/>
        <v>47.449000000000005</v>
      </c>
      <c r="BM32" s="73">
        <f t="shared" ca="1" si="58"/>
        <v>50.194000000000003</v>
      </c>
      <c r="BN32" s="237"/>
      <c r="BO32" s="237"/>
      <c r="BP32" s="75">
        <f t="shared" ca="1" si="59"/>
        <v>480</v>
      </c>
      <c r="BQ32" s="64">
        <f t="shared" ca="1" si="60"/>
        <v>1000</v>
      </c>
      <c r="BR32" s="199"/>
      <c r="BS32" s="199"/>
      <c r="BT32" s="60">
        <f t="shared" ca="1" si="61"/>
        <v>70</v>
      </c>
      <c r="BU32" s="60">
        <f t="shared" ca="1" si="62"/>
        <v>350</v>
      </c>
      <c r="BV32" s="200"/>
      <c r="BW32" s="76">
        <f t="shared" ca="1" si="63"/>
        <v>100</v>
      </c>
      <c r="BX32" s="65">
        <f t="shared" ca="1" si="64"/>
        <v>350</v>
      </c>
      <c r="BY32" s="199"/>
      <c r="BZ32" s="60">
        <f t="shared" ca="1" si="66"/>
        <v>15</v>
      </c>
      <c r="CA32" s="199"/>
      <c r="CB32" s="60">
        <f t="shared" ca="1" si="67"/>
        <v>2000</v>
      </c>
      <c r="CC32" s="60">
        <f t="shared" ca="1" si="68"/>
        <v>40</v>
      </c>
      <c r="CD32" s="60">
        <f t="shared" ca="1" si="69"/>
        <v>50</v>
      </c>
      <c r="CE32" s="60">
        <f t="shared" ca="1" si="70"/>
        <v>300</v>
      </c>
      <c r="CF32" s="60">
        <f t="shared" ca="1" si="71"/>
        <v>1400</v>
      </c>
      <c r="CG32" s="60">
        <f t="shared" ca="1" si="72"/>
        <v>8</v>
      </c>
      <c r="CH32" s="60">
        <f t="shared" ca="1" si="73"/>
        <v>700</v>
      </c>
      <c r="CI32" s="60">
        <f t="shared" ca="1" si="74"/>
        <v>140</v>
      </c>
      <c r="CJ32" s="60">
        <f t="shared" ca="1" si="75"/>
        <v>15</v>
      </c>
      <c r="CK32" s="60">
        <f t="shared" ca="1" si="76"/>
        <v>30</v>
      </c>
      <c r="CL32" s="60">
        <f t="shared" ca="1" si="77"/>
        <v>1000</v>
      </c>
      <c r="CM32" s="60">
        <f t="shared" ca="1" si="78"/>
        <v>800</v>
      </c>
      <c r="CN32" s="60">
        <f t="shared" ca="1" si="79"/>
        <v>12</v>
      </c>
      <c r="CO32" s="216"/>
      <c r="CP32" s="199"/>
      <c r="CQ32" s="60">
        <f t="shared" ca="1" si="80"/>
        <v>4800</v>
      </c>
      <c r="CR32" s="60">
        <f t="shared" ca="1" si="81"/>
        <v>1800</v>
      </c>
      <c r="CS32" s="60">
        <f t="shared" ca="1" si="82"/>
        <v>8</v>
      </c>
      <c r="CT32" s="60">
        <f t="shared" ca="1" si="83"/>
        <v>20</v>
      </c>
      <c r="CU32" s="60">
        <f t="shared" ca="1" si="84"/>
        <v>80</v>
      </c>
      <c r="CV32" s="60">
        <f t="shared" ca="1" si="85"/>
        <v>12</v>
      </c>
      <c r="CW32" s="60">
        <f t="shared" ca="1" si="86"/>
        <v>8</v>
      </c>
      <c r="CX32" s="60">
        <f t="shared" ca="1" si="87"/>
        <v>10</v>
      </c>
      <c r="CY32" s="60">
        <f t="shared" ca="1" si="88"/>
        <v>1200</v>
      </c>
      <c r="CZ32" s="60">
        <f t="shared" ca="1" si="89"/>
        <v>5000</v>
      </c>
      <c r="DA32" s="60">
        <f t="shared" ca="1" si="90"/>
        <v>15</v>
      </c>
      <c r="DB32" s="60">
        <f t="shared" ca="1" si="91"/>
        <v>250</v>
      </c>
      <c r="DC32" s="60">
        <f t="shared" ca="1" si="92"/>
        <v>110</v>
      </c>
      <c r="DD32" s="60">
        <f t="shared" ca="1" si="93"/>
        <v>280</v>
      </c>
      <c r="DE32" s="216"/>
      <c r="DF32" s="216"/>
      <c r="DG32" s="216"/>
      <c r="DH32" s="199"/>
      <c r="DI32" s="199"/>
      <c r="DJ32" s="199"/>
      <c r="DK32" s="199"/>
      <c r="DL32" s="200"/>
      <c r="DM32" s="199"/>
      <c r="DN32" s="200"/>
      <c r="DO32" s="200"/>
      <c r="DP32" s="200"/>
      <c r="DQ32" s="199"/>
      <c r="DR32" s="60">
        <f t="shared" ca="1" si="94"/>
        <v>15</v>
      </c>
      <c r="DS32" s="60">
        <f t="shared" ca="1" si="95"/>
        <v>12</v>
      </c>
      <c r="DT32" s="60">
        <f t="shared" ca="1" si="96"/>
        <v>18</v>
      </c>
      <c r="DU32" s="76"/>
      <c r="DV32" s="65">
        <f t="shared" ca="1" si="97"/>
        <v>300</v>
      </c>
      <c r="DW32" s="76">
        <f t="shared" ca="1" si="98"/>
        <v>400</v>
      </c>
      <c r="DX32" s="76">
        <f t="shared" ca="1" si="99"/>
        <v>40</v>
      </c>
      <c r="DZ32" s="250"/>
      <c r="EA32" s="222" t="s">
        <v>214</v>
      </c>
      <c r="EB32" s="223">
        <v>102.206</v>
      </c>
    </row>
    <row r="33" spans="1:132" x14ac:dyDescent="0.15">
      <c r="A33" s="62" t="s">
        <v>315</v>
      </c>
      <c r="B33" s="59">
        <f t="shared" ca="1" si="52"/>
        <v>41855</v>
      </c>
      <c r="C33" s="210"/>
      <c r="D33" s="210"/>
      <c r="E33" s="72">
        <f t="shared" ca="1" si="0"/>
        <v>53.783000000000001</v>
      </c>
      <c r="F33" s="72">
        <f t="shared" ca="1" si="53"/>
        <v>49.853000000000002</v>
      </c>
      <c r="G33" s="210"/>
      <c r="H33" s="210"/>
      <c r="I33" s="72">
        <f t="shared" ca="1" si="1"/>
        <v>51.836999999999989</v>
      </c>
      <c r="J33" s="72">
        <f t="shared" ca="1" si="2"/>
        <v>46.765000000000001</v>
      </c>
      <c r="K33" s="210"/>
      <c r="L33" s="72">
        <f t="shared" ca="1" si="4"/>
        <v>72.293000000000006</v>
      </c>
      <c r="M33" s="72">
        <f t="shared" ca="1" si="5"/>
        <v>63.963999999999999</v>
      </c>
      <c r="N33" s="72">
        <f t="shared" ca="1" si="6"/>
        <v>71.512999999999991</v>
      </c>
      <c r="O33" s="72">
        <f t="shared" ca="1" si="7"/>
        <v>66.168999999999997</v>
      </c>
      <c r="P33" s="210"/>
      <c r="Q33" s="72">
        <f t="shared" ca="1" si="9"/>
        <v>54.368000000000002</v>
      </c>
      <c r="R33" s="72">
        <f t="shared" ca="1" si="10"/>
        <v>51.162999999999997</v>
      </c>
      <c r="S33" s="72">
        <f t="shared" ca="1" si="11"/>
        <v>64.921999999999997</v>
      </c>
      <c r="T33" s="72">
        <f t="shared" ca="1" si="12"/>
        <v>55.358000000000004</v>
      </c>
      <c r="U33" s="72">
        <f t="shared" ca="1" si="13"/>
        <v>52.225000000000009</v>
      </c>
      <c r="V33" s="72">
        <f t="shared" ca="1" si="14"/>
        <v>50.503</v>
      </c>
      <c r="W33" s="72">
        <f t="shared" ca="1" si="15"/>
        <v>41.466999999999999</v>
      </c>
      <c r="X33" s="72">
        <f t="shared" ca="1" si="54"/>
        <v>52.648000000000003</v>
      </c>
      <c r="Y33" s="72">
        <f t="shared" ca="1" si="16"/>
        <v>52.263000000000005</v>
      </c>
      <c r="Z33" s="72">
        <f t="shared" ca="1" si="55"/>
        <v>49.477999999999994</v>
      </c>
      <c r="AA33" s="72">
        <f t="shared" ca="1" si="17"/>
        <v>50.606999999999999</v>
      </c>
      <c r="AB33" s="72">
        <f t="shared" ca="1" si="18"/>
        <v>49.902999999999999</v>
      </c>
      <c r="AC33" s="72">
        <f t="shared" ca="1" si="19"/>
        <v>50.206000000000003</v>
      </c>
      <c r="AD33" s="210"/>
      <c r="AE33" s="72">
        <f t="shared" ca="1" si="21"/>
        <v>70.921999999999997</v>
      </c>
      <c r="AF33" s="72">
        <f t="shared" ca="1" si="22"/>
        <v>73.77000000000001</v>
      </c>
      <c r="AG33" s="72">
        <f t="shared" ca="1" si="23"/>
        <v>67.521999999999991</v>
      </c>
      <c r="AH33" s="72">
        <f t="shared" ca="1" si="24"/>
        <v>59.547000000000004</v>
      </c>
      <c r="AI33" s="72">
        <f t="shared" ca="1" si="25"/>
        <v>60.413000000000004</v>
      </c>
      <c r="AJ33" s="72">
        <f t="shared" ca="1" si="26"/>
        <v>54.789000000000001</v>
      </c>
      <c r="AK33" s="72">
        <f t="shared" ca="1" si="27"/>
        <v>51.392999999999994</v>
      </c>
      <c r="AL33" s="72">
        <f t="shared" ca="1" si="28"/>
        <v>50.561000000000007</v>
      </c>
      <c r="AM33" s="72">
        <f t="shared" ca="1" si="29"/>
        <v>72.954999999999998</v>
      </c>
      <c r="AN33" s="72">
        <f t="shared" ca="1" si="30"/>
        <v>70.402000000000001</v>
      </c>
      <c r="AO33" s="72">
        <f t="shared" ca="1" si="31"/>
        <v>60.129999999999995</v>
      </c>
      <c r="AP33" s="72">
        <f t="shared" ca="1" si="32"/>
        <v>52.874000000000002</v>
      </c>
      <c r="AQ33" s="72">
        <f t="shared" ca="1" si="33"/>
        <v>52.816000000000003</v>
      </c>
      <c r="AR33" s="72">
        <f t="shared" ca="1" si="34"/>
        <v>51.182000000000002</v>
      </c>
      <c r="AS33" s="72">
        <f t="shared" ca="1" si="35"/>
        <v>48.612000000000002</v>
      </c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4"/>
      <c r="BG33" s="73">
        <f t="shared" ca="1" si="37"/>
        <v>70.027000000000001</v>
      </c>
      <c r="BH33" s="73">
        <f t="shared" ca="1" si="38"/>
        <v>63.542000000000002</v>
      </c>
      <c r="BI33" s="73">
        <f t="shared" ca="1" si="39"/>
        <v>53.777000000000001</v>
      </c>
      <c r="BJ33" s="236"/>
      <c r="BK33" s="73">
        <f t="shared" ca="1" si="56"/>
        <v>49.605000000000004</v>
      </c>
      <c r="BL33" s="73">
        <f t="shared" ca="1" si="57"/>
        <v>47.456000000000003</v>
      </c>
      <c r="BM33" s="73">
        <f t="shared" ca="1" si="58"/>
        <v>50.117000000000004</v>
      </c>
      <c r="BN33" s="237"/>
      <c r="BO33" s="237"/>
      <c r="BP33" s="75">
        <f t="shared" ca="1" si="59"/>
        <v>500</v>
      </c>
      <c r="BQ33" s="64">
        <f t="shared" ca="1" si="60"/>
        <v>1100</v>
      </c>
      <c r="BR33" s="199"/>
      <c r="BS33" s="199"/>
      <c r="BT33" s="60">
        <f t="shared" ca="1" si="61"/>
        <v>70</v>
      </c>
      <c r="BU33" s="60">
        <f t="shared" ca="1" si="62"/>
        <v>350</v>
      </c>
      <c r="BV33" s="200"/>
      <c r="BW33" s="76">
        <f t="shared" ca="1" si="63"/>
        <v>100</v>
      </c>
      <c r="BX33" s="65">
        <f t="shared" ca="1" si="64"/>
        <v>500</v>
      </c>
      <c r="BY33" s="60">
        <f t="shared" ca="1" si="65"/>
        <v>60</v>
      </c>
      <c r="BZ33" s="60">
        <f t="shared" ca="1" si="66"/>
        <v>15</v>
      </c>
      <c r="CA33" s="199"/>
      <c r="CB33" s="60">
        <f t="shared" ca="1" si="67"/>
        <v>1800</v>
      </c>
      <c r="CC33" s="60">
        <f t="shared" ca="1" si="68"/>
        <v>40</v>
      </c>
      <c r="CD33" s="60">
        <f t="shared" ca="1" si="69"/>
        <v>20</v>
      </c>
      <c r="CE33" s="60">
        <f t="shared" ca="1" si="70"/>
        <v>300</v>
      </c>
      <c r="CF33" s="60">
        <f t="shared" ca="1" si="71"/>
        <v>1300</v>
      </c>
      <c r="CG33" s="60">
        <f t="shared" ca="1" si="72"/>
        <v>8</v>
      </c>
      <c r="CH33" s="60">
        <f t="shared" ca="1" si="73"/>
        <v>800</v>
      </c>
      <c r="CI33" s="60">
        <f t="shared" ca="1" si="74"/>
        <v>150</v>
      </c>
      <c r="CJ33" s="60">
        <f t="shared" ca="1" si="75"/>
        <v>15</v>
      </c>
      <c r="CK33" s="60">
        <f t="shared" ca="1" si="76"/>
        <v>30</v>
      </c>
      <c r="CL33" s="60">
        <f t="shared" ca="1" si="77"/>
        <v>1000</v>
      </c>
      <c r="CM33" s="60">
        <f t="shared" ca="1" si="78"/>
        <v>800</v>
      </c>
      <c r="CN33" s="60">
        <f t="shared" ca="1" si="79"/>
        <v>10</v>
      </c>
      <c r="CO33" s="216"/>
      <c r="CP33" s="199"/>
      <c r="CQ33" s="60">
        <f t="shared" ca="1" si="80"/>
        <v>4800</v>
      </c>
      <c r="CR33" s="60">
        <f t="shared" ca="1" si="81"/>
        <v>2500</v>
      </c>
      <c r="CS33" s="60">
        <f t="shared" ca="1" si="82"/>
        <v>8</v>
      </c>
      <c r="CT33" s="60">
        <f t="shared" ca="1" si="83"/>
        <v>22</v>
      </c>
      <c r="CU33" s="60">
        <f t="shared" ca="1" si="84"/>
        <v>130</v>
      </c>
      <c r="CV33" s="60">
        <f t="shared" ca="1" si="85"/>
        <v>10</v>
      </c>
      <c r="CW33" s="60">
        <f t="shared" ca="1" si="86"/>
        <v>8</v>
      </c>
      <c r="CX33" s="60">
        <f t="shared" ca="1" si="87"/>
        <v>20</v>
      </c>
      <c r="CY33" s="60">
        <f t="shared" ca="1" si="88"/>
        <v>1400</v>
      </c>
      <c r="CZ33" s="60">
        <f t="shared" ca="1" si="89"/>
        <v>4000</v>
      </c>
      <c r="DA33" s="60">
        <f t="shared" ca="1" si="90"/>
        <v>12</v>
      </c>
      <c r="DB33" s="60">
        <f t="shared" ca="1" si="91"/>
        <v>200</v>
      </c>
      <c r="DC33" s="60">
        <f t="shared" ca="1" si="92"/>
        <v>110</v>
      </c>
      <c r="DD33" s="60">
        <f t="shared" ca="1" si="93"/>
        <v>300</v>
      </c>
      <c r="DE33" s="216"/>
      <c r="DF33" s="216"/>
      <c r="DG33" s="60">
        <f t="shared" ref="DG33:DG54" ca="1" si="100">INDIRECT($A33&amp;"!D39")</f>
        <v>2800</v>
      </c>
      <c r="DH33" s="60">
        <f t="shared" ref="DH33:DH54" ca="1" si="101">INDIRECT($A33&amp;"!E39")</f>
        <v>4000</v>
      </c>
      <c r="DI33" s="199"/>
      <c r="DJ33" s="199"/>
      <c r="DK33" s="199"/>
      <c r="DL33" s="238">
        <v>8000</v>
      </c>
      <c r="DM33" s="60">
        <f t="shared" ref="DM33:DM54" ca="1" si="102">INDIRECT($A33&amp;"!C46")</f>
        <v>4000</v>
      </c>
      <c r="DN33" s="76">
        <f t="shared" ref="DN33:DN54" ca="1" si="103">INDIRECT($A33&amp;"!D46")</f>
        <v>3500</v>
      </c>
      <c r="DO33" s="76">
        <f t="shared" ref="DO33:DO54" ca="1" si="104">INDIRECT($A33&amp;"!E46")</f>
        <v>5000</v>
      </c>
      <c r="DP33" s="238">
        <v>8000</v>
      </c>
      <c r="DQ33" s="199"/>
      <c r="DR33" s="60">
        <f t="shared" ca="1" si="94"/>
        <v>15</v>
      </c>
      <c r="DS33" s="60">
        <f t="shared" ca="1" si="95"/>
        <v>12</v>
      </c>
      <c r="DT33" s="60">
        <f t="shared" ca="1" si="96"/>
        <v>15</v>
      </c>
      <c r="DU33" s="76"/>
      <c r="DV33" s="65">
        <f t="shared" ca="1" si="97"/>
        <v>300</v>
      </c>
      <c r="DW33" s="76">
        <f t="shared" ca="1" si="98"/>
        <v>400</v>
      </c>
      <c r="DX33" s="76">
        <f t="shared" ca="1" si="99"/>
        <v>25</v>
      </c>
      <c r="DZ33" s="250"/>
      <c r="EA33" s="222" t="s">
        <v>215</v>
      </c>
      <c r="EB33" s="223">
        <v>102.142</v>
      </c>
    </row>
    <row r="34" spans="1:132" x14ac:dyDescent="0.15">
      <c r="A34" s="62" t="s">
        <v>318</v>
      </c>
      <c r="B34" s="59">
        <f ca="1">INDIRECT(A34&amp;"!A8")</f>
        <v>41862</v>
      </c>
      <c r="C34" s="210"/>
      <c r="D34" s="210"/>
      <c r="E34" s="72">
        <f t="shared" ca="1" si="0"/>
        <v>53.677</v>
      </c>
      <c r="F34" s="72">
        <f ca="1">$EB$6-INDIRECT(A34&amp;"!E9")</f>
        <v>49.800000000000004</v>
      </c>
      <c r="G34" s="210"/>
      <c r="H34" s="210"/>
      <c r="I34" s="72">
        <f t="shared" ca="1" si="1"/>
        <v>51.789999999999992</v>
      </c>
      <c r="J34" s="72">
        <f t="shared" ca="1" si="2"/>
        <v>46.756</v>
      </c>
      <c r="K34" s="210"/>
      <c r="L34" s="72">
        <f t="shared" ca="1" si="4"/>
        <v>72.372</v>
      </c>
      <c r="M34" s="72">
        <f t="shared" ca="1" si="5"/>
        <v>64.004999999999995</v>
      </c>
      <c r="N34" s="72">
        <f t="shared" ca="1" si="6"/>
        <v>71.49499999999999</v>
      </c>
      <c r="O34" s="72">
        <f t="shared" ca="1" si="7"/>
        <v>66.099000000000004</v>
      </c>
      <c r="P34" s="210"/>
      <c r="Q34" s="72">
        <f t="shared" ca="1" si="9"/>
        <v>54.422000000000004</v>
      </c>
      <c r="R34" s="72">
        <f t="shared" ca="1" si="10"/>
        <v>51.125</v>
      </c>
      <c r="S34" s="72">
        <f t="shared" ca="1" si="11"/>
        <v>62.41</v>
      </c>
      <c r="T34" s="72">
        <f t="shared" ca="1" si="12"/>
        <v>55.277000000000001</v>
      </c>
      <c r="U34" s="72">
        <f t="shared" ca="1" si="13"/>
        <v>52.244</v>
      </c>
      <c r="V34" s="72">
        <f t="shared" ca="1" si="14"/>
        <v>50.486000000000004</v>
      </c>
      <c r="W34" s="72">
        <f ca="1">$EB$25-INDIRECT(A34&amp;"!O16")</f>
        <v>41.374000000000002</v>
      </c>
      <c r="X34" s="72">
        <f t="shared" ca="1" si="54"/>
        <v>52.442</v>
      </c>
      <c r="Y34" s="72">
        <f t="shared" ca="1" si="16"/>
        <v>52.255000000000003</v>
      </c>
      <c r="Z34" s="72">
        <f t="shared" ca="1" si="55"/>
        <v>49.457999999999998</v>
      </c>
      <c r="AA34" s="72">
        <f t="shared" ca="1" si="17"/>
        <v>50.627000000000002</v>
      </c>
      <c r="AB34" s="72">
        <f t="shared" ca="1" si="18"/>
        <v>49.930999999999997</v>
      </c>
      <c r="AC34" s="72">
        <f t="shared" ca="1" si="19"/>
        <v>50.255000000000003</v>
      </c>
      <c r="AD34" s="210"/>
      <c r="AE34" s="72">
        <f t="shared" ca="1" si="21"/>
        <v>70.92</v>
      </c>
      <c r="AF34" s="72">
        <f t="shared" ca="1" si="22"/>
        <v>63.794000000000004</v>
      </c>
      <c r="AG34" s="72">
        <f t="shared" ca="1" si="23"/>
        <v>67.596000000000004</v>
      </c>
      <c r="AH34" s="72">
        <f t="shared" ca="1" si="24"/>
        <v>59.545000000000002</v>
      </c>
      <c r="AI34" s="72">
        <f t="shared" ca="1" si="25"/>
        <v>60.423999999999999</v>
      </c>
      <c r="AJ34" s="72">
        <f t="shared" ca="1" si="26"/>
        <v>54.771000000000001</v>
      </c>
      <c r="AK34" s="72">
        <f t="shared" ca="1" si="27"/>
        <v>51.411999999999992</v>
      </c>
      <c r="AL34" s="72">
        <f t="shared" ca="1" si="28"/>
        <v>50.570999999999998</v>
      </c>
      <c r="AM34" s="72">
        <f t="shared" ca="1" si="29"/>
        <v>72.897999999999996</v>
      </c>
      <c r="AN34" s="72">
        <f t="shared" ca="1" si="30"/>
        <v>70.396000000000001</v>
      </c>
      <c r="AO34" s="72">
        <f t="shared" ca="1" si="31"/>
        <v>60.182000000000002</v>
      </c>
      <c r="AP34" s="72">
        <f t="shared" ca="1" si="32"/>
        <v>52.817</v>
      </c>
      <c r="AQ34" s="72">
        <f t="shared" ca="1" si="33"/>
        <v>52.709000000000003</v>
      </c>
      <c r="AR34" s="72">
        <f t="shared" ca="1" si="34"/>
        <v>51.186999999999998</v>
      </c>
      <c r="AS34" s="72">
        <f t="shared" ca="1" si="35"/>
        <v>48.59</v>
      </c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4"/>
      <c r="BG34" s="73">
        <f t="shared" ca="1" si="37"/>
        <v>70.016999999999996</v>
      </c>
      <c r="BH34" s="73">
        <f t="shared" ca="1" si="38"/>
        <v>63.618000000000002</v>
      </c>
      <c r="BI34" s="73">
        <f t="shared" ca="1" si="39"/>
        <v>53.790999999999997</v>
      </c>
      <c r="BJ34" s="236"/>
      <c r="BK34" s="73">
        <f t="shared" ca="1" si="56"/>
        <v>49.390999999999998</v>
      </c>
      <c r="BL34" s="73">
        <f t="shared" ca="1" si="57"/>
        <v>47.298000000000002</v>
      </c>
      <c r="BM34" s="73">
        <f t="shared" ca="1" si="58"/>
        <v>50.21</v>
      </c>
      <c r="BN34" s="237"/>
      <c r="BO34" s="237"/>
      <c r="BP34" s="75">
        <f ca="1">INDIRECT($A34&amp;"!D11")</f>
        <v>500</v>
      </c>
      <c r="BQ34" s="64">
        <f t="shared" ca="1" si="60"/>
        <v>1100</v>
      </c>
      <c r="BR34" s="199"/>
      <c r="BS34" s="199"/>
      <c r="BT34" s="60">
        <f t="shared" ca="1" si="61"/>
        <v>80</v>
      </c>
      <c r="BU34" s="60">
        <f t="shared" ca="1" si="62"/>
        <v>350</v>
      </c>
      <c r="BV34" s="200"/>
      <c r="BW34" s="76">
        <f t="shared" ca="1" si="63"/>
        <v>110</v>
      </c>
      <c r="BX34" s="65">
        <f t="shared" ca="1" si="64"/>
        <v>500</v>
      </c>
      <c r="BY34" s="199"/>
      <c r="BZ34" s="60">
        <f t="shared" ca="1" si="66"/>
        <v>20</v>
      </c>
      <c r="CA34" s="199"/>
      <c r="CB34" s="60">
        <f t="shared" ca="1" si="67"/>
        <v>2000</v>
      </c>
      <c r="CC34" s="60">
        <f t="shared" ca="1" si="68"/>
        <v>30</v>
      </c>
      <c r="CD34" s="60">
        <f t="shared" ca="1" si="69"/>
        <v>18</v>
      </c>
      <c r="CE34" s="60">
        <f t="shared" ca="1" si="70"/>
        <v>300</v>
      </c>
      <c r="CF34" s="60">
        <f t="shared" ca="1" si="71"/>
        <v>1400</v>
      </c>
      <c r="CG34" s="60">
        <f t="shared" ca="1" si="72"/>
        <v>8</v>
      </c>
      <c r="CH34" s="60">
        <f t="shared" ca="1" si="73"/>
        <v>800</v>
      </c>
      <c r="CI34" s="60">
        <f t="shared" ca="1" si="74"/>
        <v>130</v>
      </c>
      <c r="CJ34" s="60">
        <f t="shared" ca="1" si="75"/>
        <v>15</v>
      </c>
      <c r="CK34" s="60">
        <f t="shared" ca="1" si="76"/>
        <v>22</v>
      </c>
      <c r="CL34" s="60">
        <f t="shared" ca="1" si="77"/>
        <v>1000</v>
      </c>
      <c r="CM34" s="60">
        <f t="shared" ca="1" si="78"/>
        <v>800</v>
      </c>
      <c r="CN34" s="60">
        <f t="shared" ca="1" si="79"/>
        <v>10</v>
      </c>
      <c r="CO34" s="216"/>
      <c r="CP34" s="199"/>
      <c r="CQ34" s="60">
        <f t="shared" ca="1" si="80"/>
        <v>5000</v>
      </c>
      <c r="CR34" s="60">
        <f t="shared" ca="1" si="81"/>
        <v>1800</v>
      </c>
      <c r="CS34" s="60">
        <f t="shared" ca="1" si="82"/>
        <v>10</v>
      </c>
      <c r="CT34" s="60">
        <f t="shared" ca="1" si="83"/>
        <v>25</v>
      </c>
      <c r="CU34" s="60">
        <f t="shared" ca="1" si="84"/>
        <v>200</v>
      </c>
      <c r="CV34" s="60">
        <f t="shared" ca="1" si="85"/>
        <v>10</v>
      </c>
      <c r="CW34" s="60">
        <f t="shared" ca="1" si="86"/>
        <v>8</v>
      </c>
      <c r="CX34" s="60">
        <f t="shared" ca="1" si="87"/>
        <v>15</v>
      </c>
      <c r="CY34" s="60">
        <f t="shared" ca="1" si="88"/>
        <v>1400</v>
      </c>
      <c r="CZ34" s="60">
        <f t="shared" ca="1" si="89"/>
        <v>5000</v>
      </c>
      <c r="DA34" s="60">
        <f t="shared" ca="1" si="90"/>
        <v>12</v>
      </c>
      <c r="DB34" s="60">
        <f t="shared" ca="1" si="91"/>
        <v>500</v>
      </c>
      <c r="DC34" s="60">
        <f t="shared" ca="1" si="92"/>
        <v>120</v>
      </c>
      <c r="DD34" s="60">
        <f t="shared" ca="1" si="93"/>
        <v>300</v>
      </c>
      <c r="DE34" s="216"/>
      <c r="DF34" s="216"/>
      <c r="DG34" s="216"/>
      <c r="DH34" s="199"/>
      <c r="DI34" s="199"/>
      <c r="DJ34" s="200"/>
      <c r="DK34" s="200"/>
      <c r="DL34" s="200"/>
      <c r="DM34" s="199"/>
      <c r="DN34" s="200"/>
      <c r="DO34" s="200"/>
      <c r="DP34" s="200"/>
      <c r="DQ34" s="200"/>
      <c r="DR34" s="60">
        <f t="shared" ca="1" si="94"/>
        <v>10</v>
      </c>
      <c r="DS34" s="60">
        <f t="shared" ca="1" si="95"/>
        <v>12</v>
      </c>
      <c r="DT34" s="60">
        <f t="shared" ca="1" si="96"/>
        <v>10</v>
      </c>
      <c r="DU34" s="76"/>
      <c r="DV34" s="65">
        <f t="shared" ca="1" si="97"/>
        <v>400</v>
      </c>
      <c r="DW34" s="76">
        <f t="shared" ca="1" si="98"/>
        <v>420</v>
      </c>
      <c r="DX34" s="76">
        <f t="shared" ca="1" si="99"/>
        <v>22</v>
      </c>
      <c r="DZ34" s="249"/>
      <c r="EA34" s="68" t="s">
        <v>216</v>
      </c>
      <c r="EB34" s="224">
        <v>102.155</v>
      </c>
    </row>
    <row r="35" spans="1:132" x14ac:dyDescent="0.15">
      <c r="A35" s="62" t="s">
        <v>319</v>
      </c>
      <c r="B35" s="59">
        <f t="shared" ca="1" si="52"/>
        <v>41869</v>
      </c>
      <c r="C35" s="210"/>
      <c r="D35" s="210"/>
      <c r="E35" s="72">
        <f t="shared" ca="1" si="0"/>
        <v>53.668999999999997</v>
      </c>
      <c r="F35" s="72">
        <f t="shared" ca="1" si="53"/>
        <v>49.737000000000002</v>
      </c>
      <c r="G35" s="210"/>
      <c r="H35" s="210"/>
      <c r="I35" s="72">
        <f t="shared" ca="1" si="1"/>
        <v>51.707999999999991</v>
      </c>
      <c r="J35" s="72">
        <f t="shared" ca="1" si="2"/>
        <v>46.67</v>
      </c>
      <c r="K35" s="210"/>
      <c r="L35" s="72">
        <f t="shared" ca="1" si="4"/>
        <v>72.308999999999997</v>
      </c>
      <c r="M35" s="72">
        <f t="shared" ca="1" si="5"/>
        <v>64</v>
      </c>
      <c r="N35" s="72">
        <f t="shared" ca="1" si="6"/>
        <v>71.522999999999996</v>
      </c>
      <c r="O35" s="72">
        <f t="shared" ca="1" si="7"/>
        <v>66.091999999999999</v>
      </c>
      <c r="P35" s="210"/>
      <c r="Q35" s="72">
        <f t="shared" ca="1" si="9"/>
        <v>54.338999999999999</v>
      </c>
      <c r="R35" s="72">
        <f t="shared" ca="1" si="10"/>
        <v>51.059999999999995</v>
      </c>
      <c r="S35" s="72">
        <f t="shared" ca="1" si="11"/>
        <v>62.859000000000002</v>
      </c>
      <c r="T35" s="72">
        <f t="shared" ca="1" si="12"/>
        <v>55.242000000000004</v>
      </c>
      <c r="U35" s="72">
        <f t="shared" ca="1" si="13"/>
        <v>52.331000000000003</v>
      </c>
      <c r="V35" s="72">
        <f t="shared" ca="1" si="14"/>
        <v>50.420999999999999</v>
      </c>
      <c r="W35" s="72">
        <f t="shared" ca="1" si="15"/>
        <v>41.320000000000007</v>
      </c>
      <c r="X35" s="72">
        <f t="shared" ca="1" si="54"/>
        <v>52.423000000000002</v>
      </c>
      <c r="Y35" s="72">
        <f t="shared" ca="1" si="16"/>
        <v>52.195000000000007</v>
      </c>
      <c r="Z35" s="72">
        <f t="shared" ca="1" si="55"/>
        <v>49.405999999999999</v>
      </c>
      <c r="AA35" s="72">
        <f t="shared" ca="1" si="17"/>
        <v>50.661000000000001</v>
      </c>
      <c r="AB35" s="72">
        <f t="shared" ca="1" si="18"/>
        <v>49.868000000000002</v>
      </c>
      <c r="AC35" s="72">
        <f t="shared" ca="1" si="19"/>
        <v>50.210999999999999</v>
      </c>
      <c r="AD35" s="210"/>
      <c r="AE35" s="72">
        <f t="shared" ca="1" si="21"/>
        <v>70.909000000000006</v>
      </c>
      <c r="AF35" s="72">
        <f t="shared" ca="1" si="22"/>
        <v>73.677000000000007</v>
      </c>
      <c r="AG35" s="72">
        <f t="shared" ca="1" si="23"/>
        <v>67.716999999999999</v>
      </c>
      <c r="AH35" s="72">
        <f t="shared" ca="1" si="24"/>
        <v>59.402000000000001</v>
      </c>
      <c r="AI35" s="72">
        <f t="shared" ca="1" si="25"/>
        <v>60.411000000000001</v>
      </c>
      <c r="AJ35" s="72">
        <f t="shared" ca="1" si="26"/>
        <v>54.692999999999998</v>
      </c>
      <c r="AK35" s="72">
        <f t="shared" ca="1" si="27"/>
        <v>51.392999999999994</v>
      </c>
      <c r="AL35" s="72">
        <f t="shared" ca="1" si="28"/>
        <v>50.502000000000002</v>
      </c>
      <c r="AM35" s="72">
        <f t="shared" ca="1" si="29"/>
        <v>72.978000000000009</v>
      </c>
      <c r="AN35" s="72">
        <f t="shared" ca="1" si="30"/>
        <v>70.277000000000001</v>
      </c>
      <c r="AO35" s="72">
        <f t="shared" ca="1" si="31"/>
        <v>60.205999999999996</v>
      </c>
      <c r="AP35" s="72">
        <f t="shared" ca="1" si="32"/>
        <v>52.341999999999999</v>
      </c>
      <c r="AQ35" s="72">
        <f t="shared" ca="1" si="33"/>
        <v>52.656000000000006</v>
      </c>
      <c r="AR35" s="72">
        <f t="shared" ca="1" si="34"/>
        <v>51.341000000000001</v>
      </c>
      <c r="AS35" s="72">
        <f t="shared" ca="1" si="35"/>
        <v>48.535000000000004</v>
      </c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4"/>
      <c r="BG35" s="73">
        <f t="shared" ca="1" si="37"/>
        <v>69.983000000000004</v>
      </c>
      <c r="BH35" s="73">
        <f t="shared" ca="1" si="38"/>
        <v>63.533000000000001</v>
      </c>
      <c r="BI35" s="73">
        <f t="shared" ca="1" si="39"/>
        <v>53.73</v>
      </c>
      <c r="BJ35" s="236"/>
      <c r="BK35" s="73">
        <f t="shared" ca="1" si="56"/>
        <v>49.097000000000001</v>
      </c>
      <c r="BL35" s="73">
        <f t="shared" ca="1" si="57"/>
        <v>47.234000000000009</v>
      </c>
      <c r="BM35" s="73">
        <f t="shared" ca="1" si="58"/>
        <v>50.128</v>
      </c>
      <c r="BN35" s="237"/>
      <c r="BO35" s="237"/>
      <c r="BP35" s="75">
        <f t="shared" ca="1" si="59"/>
        <v>500</v>
      </c>
      <c r="BQ35" s="64">
        <f t="shared" ca="1" si="60"/>
        <v>1100</v>
      </c>
      <c r="BR35" s="199"/>
      <c r="BS35" s="199"/>
      <c r="BT35" s="60">
        <f t="shared" ca="1" si="61"/>
        <v>80</v>
      </c>
      <c r="BU35" s="60">
        <f t="shared" ca="1" si="62"/>
        <v>400</v>
      </c>
      <c r="BV35" s="200"/>
      <c r="BW35" s="76">
        <f t="shared" ca="1" si="63"/>
        <v>120</v>
      </c>
      <c r="BX35" s="65">
        <f t="shared" ca="1" si="64"/>
        <v>600</v>
      </c>
      <c r="BY35" s="199"/>
      <c r="BZ35" s="60">
        <f t="shared" ca="1" si="66"/>
        <v>15</v>
      </c>
      <c r="CA35" s="199"/>
      <c r="CB35" s="60">
        <f t="shared" ca="1" si="67"/>
        <v>2000</v>
      </c>
      <c r="CC35" s="60">
        <f t="shared" ca="1" si="68"/>
        <v>30</v>
      </c>
      <c r="CD35" s="60">
        <f t="shared" ca="1" si="69"/>
        <v>20</v>
      </c>
      <c r="CE35" s="60">
        <f t="shared" ca="1" si="70"/>
        <v>320</v>
      </c>
      <c r="CF35" s="60">
        <f t="shared" ca="1" si="71"/>
        <v>1500</v>
      </c>
      <c r="CG35" s="60">
        <f t="shared" ca="1" si="72"/>
        <v>10</v>
      </c>
      <c r="CH35" s="60">
        <f t="shared" ca="1" si="73"/>
        <v>800</v>
      </c>
      <c r="CI35" s="60">
        <f t="shared" ca="1" si="74"/>
        <v>150</v>
      </c>
      <c r="CJ35" s="60">
        <f t="shared" ca="1" si="75"/>
        <v>15</v>
      </c>
      <c r="CK35" s="60">
        <f t="shared" ca="1" si="76"/>
        <v>25</v>
      </c>
      <c r="CL35" s="60">
        <f t="shared" ca="1" si="77"/>
        <v>1100</v>
      </c>
      <c r="CM35" s="60">
        <f t="shared" ca="1" si="78"/>
        <v>800</v>
      </c>
      <c r="CN35" s="60">
        <f t="shared" ca="1" si="79"/>
        <v>10</v>
      </c>
      <c r="CO35" s="216"/>
      <c r="CP35" s="199"/>
      <c r="CQ35" s="60">
        <f t="shared" ca="1" si="80"/>
        <v>5000</v>
      </c>
      <c r="CR35" s="60">
        <f t="shared" ca="1" si="81"/>
        <v>2000</v>
      </c>
      <c r="CS35" s="60">
        <f t="shared" ca="1" si="82"/>
        <v>8</v>
      </c>
      <c r="CT35" s="60">
        <f t="shared" ca="1" si="83"/>
        <v>30</v>
      </c>
      <c r="CU35" s="60">
        <f t="shared" ca="1" si="84"/>
        <v>300</v>
      </c>
      <c r="CV35" s="60">
        <f t="shared" ca="1" si="85"/>
        <v>12</v>
      </c>
      <c r="CW35" s="60">
        <f t="shared" ca="1" si="86"/>
        <v>8</v>
      </c>
      <c r="CX35" s="60">
        <f t="shared" ca="1" si="87"/>
        <v>15</v>
      </c>
      <c r="CY35" s="60">
        <f t="shared" ca="1" si="88"/>
        <v>1400</v>
      </c>
      <c r="CZ35" s="60">
        <f t="shared" ca="1" si="89"/>
        <v>5000</v>
      </c>
      <c r="DA35" s="60">
        <f t="shared" ca="1" si="90"/>
        <v>15</v>
      </c>
      <c r="DB35" s="60">
        <f t="shared" ca="1" si="91"/>
        <v>350</v>
      </c>
      <c r="DC35" s="60">
        <f t="shared" ca="1" si="92"/>
        <v>120</v>
      </c>
      <c r="DD35" s="60">
        <f t="shared" ca="1" si="93"/>
        <v>300</v>
      </c>
      <c r="DE35" s="216"/>
      <c r="DF35" s="216"/>
      <c r="DG35" s="216"/>
      <c r="DH35" s="199"/>
      <c r="DI35" s="199"/>
      <c r="DJ35" s="200"/>
      <c r="DK35" s="200"/>
      <c r="DL35" s="200"/>
      <c r="DM35" s="199"/>
      <c r="DN35" s="200"/>
      <c r="DO35" s="200"/>
      <c r="DP35" s="200"/>
      <c r="DQ35" s="200"/>
      <c r="DR35" s="60">
        <f t="shared" ca="1" si="94"/>
        <v>10</v>
      </c>
      <c r="DS35" s="60">
        <f t="shared" ca="1" si="95"/>
        <v>12</v>
      </c>
      <c r="DT35" s="60">
        <f t="shared" ca="1" si="96"/>
        <v>12</v>
      </c>
      <c r="DU35" s="76"/>
      <c r="DV35" s="65">
        <f t="shared" ca="1" si="97"/>
        <v>400</v>
      </c>
      <c r="DW35" s="76">
        <f t="shared" ca="1" si="98"/>
        <v>400</v>
      </c>
      <c r="DX35" s="76">
        <f t="shared" ca="1" si="99"/>
        <v>22</v>
      </c>
      <c r="DZ35" s="248" t="s">
        <v>217</v>
      </c>
      <c r="EA35" s="67" t="s">
        <v>218</v>
      </c>
      <c r="EB35" s="221">
        <v>75.423000000000002</v>
      </c>
    </row>
    <row r="36" spans="1:132" x14ac:dyDescent="0.15">
      <c r="A36" s="62" t="s">
        <v>324</v>
      </c>
      <c r="B36" s="59">
        <f ca="1">INDIRECT(A36&amp;"!A8")</f>
        <v>41877</v>
      </c>
      <c r="C36" s="210"/>
      <c r="D36" s="210"/>
      <c r="E36" s="72">
        <f t="shared" ca="1" si="0"/>
        <v>53.504999999999995</v>
      </c>
      <c r="F36" s="72">
        <f ca="1">$EB$6-INDIRECT(A36&amp;"!E9")</f>
        <v>49.684000000000005</v>
      </c>
      <c r="G36" s="210"/>
      <c r="H36" s="210"/>
      <c r="I36" s="72">
        <f t="shared" ca="1" si="1"/>
        <v>51.72999999999999</v>
      </c>
      <c r="J36" s="72">
        <f t="shared" ca="1" si="2"/>
        <v>46.738</v>
      </c>
      <c r="K36" s="210"/>
      <c r="L36" s="72">
        <f t="shared" ca="1" si="4"/>
        <v>72.271999999999991</v>
      </c>
      <c r="M36" s="72">
        <f t="shared" ca="1" si="5"/>
        <v>63.872999999999998</v>
      </c>
      <c r="N36" s="72">
        <f t="shared" ca="1" si="6"/>
        <v>71.484999999999999</v>
      </c>
      <c r="O36" s="72">
        <f t="shared" ca="1" si="7"/>
        <v>65.994</v>
      </c>
      <c r="P36" s="210"/>
      <c r="Q36" s="72">
        <f t="shared" ca="1" si="9"/>
        <v>54.302000000000007</v>
      </c>
      <c r="R36" s="72">
        <f t="shared" ca="1" si="10"/>
        <v>51.027000000000001</v>
      </c>
      <c r="S36" s="72">
        <f t="shared" ca="1" si="11"/>
        <v>61.552999999999997</v>
      </c>
      <c r="T36" s="72">
        <f t="shared" ca="1" si="12"/>
        <v>54.906000000000006</v>
      </c>
      <c r="U36" s="72">
        <f t="shared" ca="1" si="13"/>
        <v>52.216000000000008</v>
      </c>
      <c r="V36" s="72">
        <f t="shared" ca="1" si="14"/>
        <v>50.406999999999996</v>
      </c>
      <c r="W36" s="72">
        <f ca="1">$EB$25-INDIRECT(A36&amp;"!O16")</f>
        <v>41.245000000000005</v>
      </c>
      <c r="X36" s="72">
        <f t="shared" ca="1" si="54"/>
        <v>52.119</v>
      </c>
      <c r="Y36" s="72">
        <f t="shared" ca="1" si="16"/>
        <v>52.198</v>
      </c>
      <c r="Z36" s="72">
        <f t="shared" ca="1" si="55"/>
        <v>49.376999999999995</v>
      </c>
      <c r="AA36" s="72">
        <f t="shared" ca="1" si="17"/>
        <v>50.586000000000006</v>
      </c>
      <c r="AB36" s="72">
        <f t="shared" ca="1" si="18"/>
        <v>49.885999999999996</v>
      </c>
      <c r="AC36" s="72">
        <f t="shared" ca="1" si="19"/>
        <v>50.268000000000001</v>
      </c>
      <c r="AD36" s="210"/>
      <c r="AE36" s="72">
        <f t="shared" ca="1" si="21"/>
        <v>70.918999999999997</v>
      </c>
      <c r="AF36" s="72">
        <f t="shared" ca="1" si="22"/>
        <v>73.632000000000005</v>
      </c>
      <c r="AG36" s="72">
        <f t="shared" ca="1" si="23"/>
        <v>67.441999999999993</v>
      </c>
      <c r="AH36" s="72">
        <f t="shared" ca="1" si="24"/>
        <v>59.405000000000001</v>
      </c>
      <c r="AI36" s="72">
        <f t="shared" ca="1" si="25"/>
        <v>60.167000000000002</v>
      </c>
      <c r="AJ36" s="72">
        <f t="shared" ca="1" si="26"/>
        <v>54.653999999999996</v>
      </c>
      <c r="AK36" s="72">
        <f t="shared" ca="1" si="27"/>
        <v>51.224999999999994</v>
      </c>
      <c r="AL36" s="72">
        <f t="shared" ca="1" si="28"/>
        <v>50.481000000000002</v>
      </c>
      <c r="AM36" s="72">
        <f t="shared" ca="1" si="29"/>
        <v>72.808999999999997</v>
      </c>
      <c r="AN36" s="72">
        <f t="shared" ca="1" si="30"/>
        <v>70.305999999999997</v>
      </c>
      <c r="AO36" s="72">
        <f t="shared" ca="1" si="31"/>
        <v>60.084999999999994</v>
      </c>
      <c r="AP36" s="72">
        <f t="shared" ca="1" si="32"/>
        <v>52.695</v>
      </c>
      <c r="AQ36" s="72">
        <f t="shared" ca="1" si="33"/>
        <v>52.772000000000006</v>
      </c>
      <c r="AR36" s="72">
        <f t="shared" ca="1" si="34"/>
        <v>51.072000000000003</v>
      </c>
      <c r="AS36" s="72">
        <f t="shared" ca="1" si="35"/>
        <v>48.522000000000006</v>
      </c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4"/>
      <c r="BG36" s="73">
        <f t="shared" ca="1" si="37"/>
        <v>69.956999999999994</v>
      </c>
      <c r="BH36" s="73">
        <f t="shared" ca="1" si="38"/>
        <v>63.537999999999997</v>
      </c>
      <c r="BI36" s="73">
        <f t="shared" ca="1" si="39"/>
        <v>53.744999999999997</v>
      </c>
      <c r="BJ36" s="236"/>
      <c r="BK36" s="73">
        <f t="shared" ca="1" si="56"/>
        <v>48.936999999999998</v>
      </c>
      <c r="BL36" s="73">
        <f t="shared" ca="1" si="57"/>
        <v>47.382000000000005</v>
      </c>
      <c r="BM36" s="73">
        <f t="shared" ca="1" si="58"/>
        <v>50.129000000000005</v>
      </c>
      <c r="BN36" s="237"/>
      <c r="BO36" s="237"/>
      <c r="BP36" s="75">
        <f ca="1">INDIRECT($A36&amp;"!D11")</f>
        <v>500</v>
      </c>
      <c r="BQ36" s="64">
        <f t="shared" ca="1" si="60"/>
        <v>1000</v>
      </c>
      <c r="BR36" s="199"/>
      <c r="BS36" s="199"/>
      <c r="BT36" s="60">
        <f t="shared" ca="1" si="61"/>
        <v>70</v>
      </c>
      <c r="BU36" s="60">
        <f t="shared" ca="1" si="62"/>
        <v>350</v>
      </c>
      <c r="BV36" s="200"/>
      <c r="BW36" s="76">
        <f t="shared" ca="1" si="63"/>
        <v>120</v>
      </c>
      <c r="BX36" s="65">
        <f t="shared" ca="1" si="64"/>
        <v>150</v>
      </c>
      <c r="BY36" s="199"/>
      <c r="BZ36" s="60">
        <f t="shared" ca="1" si="66"/>
        <v>60</v>
      </c>
      <c r="CA36" s="199"/>
      <c r="CB36" s="60">
        <f t="shared" ca="1" si="67"/>
        <v>2000</v>
      </c>
      <c r="CC36" s="60">
        <f t="shared" ca="1" si="68"/>
        <v>40</v>
      </c>
      <c r="CD36" s="60">
        <f t="shared" ca="1" si="69"/>
        <v>20</v>
      </c>
      <c r="CE36" s="60">
        <f t="shared" ca="1" si="70"/>
        <v>400</v>
      </c>
      <c r="CF36" s="60">
        <f t="shared" ca="1" si="71"/>
        <v>1100</v>
      </c>
      <c r="CG36" s="60">
        <f t="shared" ca="1" si="72"/>
        <v>8</v>
      </c>
      <c r="CH36" s="60">
        <f t="shared" ca="1" si="73"/>
        <v>800</v>
      </c>
      <c r="CI36" s="60">
        <f t="shared" ca="1" si="74"/>
        <v>130</v>
      </c>
      <c r="CJ36" s="60">
        <f t="shared" ca="1" si="75"/>
        <v>15</v>
      </c>
      <c r="CK36" s="60">
        <f t="shared" ca="1" si="76"/>
        <v>30</v>
      </c>
      <c r="CL36" s="60">
        <f t="shared" ca="1" si="77"/>
        <v>1000</v>
      </c>
      <c r="CM36" s="60">
        <f t="shared" ca="1" si="78"/>
        <v>600</v>
      </c>
      <c r="CN36" s="60">
        <f t="shared" ca="1" si="79"/>
        <v>8</v>
      </c>
      <c r="CO36" s="216"/>
      <c r="CP36" s="199"/>
      <c r="CQ36" s="60">
        <f t="shared" ca="1" si="80"/>
        <v>4000</v>
      </c>
      <c r="CR36" s="60">
        <f t="shared" ca="1" si="81"/>
        <v>2000</v>
      </c>
      <c r="CS36" s="60">
        <f t="shared" ca="1" si="82"/>
        <v>8</v>
      </c>
      <c r="CT36" s="60">
        <f t="shared" ca="1" si="83"/>
        <v>22</v>
      </c>
      <c r="CU36" s="60">
        <f t="shared" ca="1" si="84"/>
        <v>350</v>
      </c>
      <c r="CV36" s="60">
        <f t="shared" ca="1" si="85"/>
        <v>15</v>
      </c>
      <c r="CW36" s="60">
        <f t="shared" ca="1" si="86"/>
        <v>8</v>
      </c>
      <c r="CX36" s="60">
        <f t="shared" ca="1" si="87"/>
        <v>15</v>
      </c>
      <c r="CY36" s="60">
        <f t="shared" ca="1" si="88"/>
        <v>1400</v>
      </c>
      <c r="CZ36" s="60">
        <f t="shared" ca="1" si="89"/>
        <v>6000</v>
      </c>
      <c r="DA36" s="60">
        <f t="shared" ca="1" si="90"/>
        <v>12</v>
      </c>
      <c r="DB36" s="60">
        <f t="shared" ca="1" si="91"/>
        <v>300</v>
      </c>
      <c r="DC36" s="60">
        <f t="shared" ca="1" si="92"/>
        <v>100</v>
      </c>
      <c r="DD36" s="60">
        <f t="shared" ca="1" si="93"/>
        <v>300</v>
      </c>
      <c r="DE36" s="216"/>
      <c r="DF36" s="216"/>
      <c r="DG36" s="216"/>
      <c r="DH36" s="199"/>
      <c r="DI36" s="199"/>
      <c r="DJ36" s="200"/>
      <c r="DK36" s="200"/>
      <c r="DL36" s="200"/>
      <c r="DM36" s="199"/>
      <c r="DN36" s="200"/>
      <c r="DO36" s="200"/>
      <c r="DP36" s="200"/>
      <c r="DQ36" s="200"/>
      <c r="DR36" s="60">
        <f t="shared" ca="1" si="94"/>
        <v>10</v>
      </c>
      <c r="DS36" s="60">
        <f t="shared" ca="1" si="95"/>
        <v>15</v>
      </c>
      <c r="DT36" s="60">
        <f t="shared" ca="1" si="96"/>
        <v>10</v>
      </c>
      <c r="DU36" s="76"/>
      <c r="DV36" s="65">
        <f t="shared" ca="1" si="97"/>
        <v>400</v>
      </c>
      <c r="DW36" s="76">
        <f t="shared" ca="1" si="98"/>
        <v>380</v>
      </c>
      <c r="DX36" s="76">
        <f t="shared" ca="1" si="99"/>
        <v>30</v>
      </c>
      <c r="DZ36" s="250"/>
      <c r="EA36" s="222" t="s">
        <v>219</v>
      </c>
      <c r="EB36" s="223">
        <v>75.198999999999998</v>
      </c>
    </row>
    <row r="37" spans="1:132" x14ac:dyDescent="0.15">
      <c r="A37" s="62" t="s">
        <v>325</v>
      </c>
      <c r="B37" s="59">
        <f t="shared" ca="1" si="52"/>
        <v>41884</v>
      </c>
      <c r="C37" s="210"/>
      <c r="D37" s="210"/>
      <c r="E37" s="72">
        <f t="shared" ca="1" si="0"/>
        <v>53.647999999999996</v>
      </c>
      <c r="F37" s="72">
        <f t="shared" ca="1" si="53"/>
        <v>50.047000000000004</v>
      </c>
      <c r="G37" s="210"/>
      <c r="H37" s="210"/>
      <c r="I37" s="72">
        <f t="shared" ca="1" si="1"/>
        <v>51.674999999999997</v>
      </c>
      <c r="J37" s="72">
        <f t="shared" ca="1" si="2"/>
        <v>46.732999999999997</v>
      </c>
      <c r="K37" s="210"/>
      <c r="L37" s="72">
        <f t="shared" ca="1" si="4"/>
        <v>72.301999999999992</v>
      </c>
      <c r="M37" s="72">
        <f t="shared" ca="1" si="5"/>
        <v>63.792000000000002</v>
      </c>
      <c r="N37" s="72">
        <f t="shared" ca="1" si="6"/>
        <v>71.539999999999992</v>
      </c>
      <c r="O37" s="72">
        <f t="shared" ca="1" si="7"/>
        <v>65.944000000000003</v>
      </c>
      <c r="P37" s="210"/>
      <c r="Q37" s="72">
        <f t="shared" ca="1" si="9"/>
        <v>54.255000000000003</v>
      </c>
      <c r="R37" s="72">
        <f t="shared" ca="1" si="10"/>
        <v>51.3</v>
      </c>
      <c r="S37" s="72">
        <f t="shared" ca="1" si="11"/>
        <v>61.445</v>
      </c>
      <c r="T37" s="72">
        <f t="shared" ca="1" si="12"/>
        <v>54.858000000000004</v>
      </c>
      <c r="U37" s="72">
        <f t="shared" ca="1" si="13"/>
        <v>52.069000000000003</v>
      </c>
      <c r="V37" s="72">
        <f t="shared" ca="1" si="14"/>
        <v>50.453000000000003</v>
      </c>
      <c r="W37" s="72">
        <f t="shared" ca="1" si="15"/>
        <v>41.368000000000002</v>
      </c>
      <c r="X37" s="72">
        <f t="shared" ca="1" si="54"/>
        <v>52.237000000000002</v>
      </c>
      <c r="Y37" s="72">
        <f t="shared" ca="1" si="16"/>
        <v>52.317000000000007</v>
      </c>
      <c r="Z37" s="72">
        <f t="shared" ca="1" si="55"/>
        <v>49.411000000000001</v>
      </c>
      <c r="AA37" s="72">
        <f t="shared" ca="1" si="17"/>
        <v>50.617000000000004</v>
      </c>
      <c r="AB37" s="72">
        <f t="shared" ca="1" si="18"/>
        <v>50.021999999999998</v>
      </c>
      <c r="AC37" s="72">
        <f t="shared" ca="1" si="19"/>
        <v>50.216000000000001</v>
      </c>
      <c r="AD37" s="210"/>
      <c r="AE37" s="72">
        <f t="shared" ca="1" si="21"/>
        <v>70.921999999999997</v>
      </c>
      <c r="AF37" s="72">
        <f t="shared" ca="1" si="22"/>
        <v>73.591000000000008</v>
      </c>
      <c r="AG37" s="72">
        <f t="shared" ca="1" si="23"/>
        <v>67.423999999999992</v>
      </c>
      <c r="AH37" s="72">
        <f t="shared" ca="1" si="24"/>
        <v>59.381</v>
      </c>
      <c r="AI37" s="72">
        <f t="shared" ca="1" si="25"/>
        <v>60.216000000000001</v>
      </c>
      <c r="AJ37" s="72">
        <f t="shared" ca="1" si="26"/>
        <v>54.588999999999999</v>
      </c>
      <c r="AK37" s="72">
        <f t="shared" ca="1" si="27"/>
        <v>51.292999999999992</v>
      </c>
      <c r="AL37" s="72">
        <f t="shared" ca="1" si="28"/>
        <v>50.553000000000004</v>
      </c>
      <c r="AM37" s="72">
        <f t="shared" ca="1" si="29"/>
        <v>72.865000000000009</v>
      </c>
      <c r="AN37" s="72">
        <f t="shared" ca="1" si="30"/>
        <v>70.301000000000002</v>
      </c>
      <c r="AO37" s="72">
        <f t="shared" ca="1" si="31"/>
        <v>60.143999999999998</v>
      </c>
      <c r="AP37" s="72">
        <f t="shared" ca="1" si="32"/>
        <v>52.89</v>
      </c>
      <c r="AQ37" s="72">
        <f t="shared" ca="1" si="33"/>
        <v>54.316000000000003</v>
      </c>
      <c r="AR37" s="72">
        <f t="shared" ca="1" si="34"/>
        <v>51.063000000000002</v>
      </c>
      <c r="AS37" s="72">
        <f t="shared" ca="1" si="35"/>
        <v>48.568000000000005</v>
      </c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4"/>
      <c r="BG37" s="73">
        <f t="shared" ca="1" si="37"/>
        <v>69.983000000000004</v>
      </c>
      <c r="BH37" s="73">
        <f t="shared" ca="1" si="38"/>
        <v>63.528999999999996</v>
      </c>
      <c r="BI37" s="73">
        <f t="shared" ca="1" si="39"/>
        <v>53.741</v>
      </c>
      <c r="BJ37" s="236"/>
      <c r="BK37" s="73">
        <f t="shared" ca="1" si="56"/>
        <v>49</v>
      </c>
      <c r="BL37" s="73">
        <f t="shared" ca="1" si="57"/>
        <v>47.491000000000007</v>
      </c>
      <c r="BM37" s="73">
        <f t="shared" ca="1" si="58"/>
        <v>50.169000000000004</v>
      </c>
      <c r="BN37" s="237"/>
      <c r="BO37" s="237"/>
      <c r="BP37" s="75">
        <f t="shared" ca="1" si="59"/>
        <v>500</v>
      </c>
      <c r="BQ37" s="64">
        <f t="shared" ca="1" si="60"/>
        <v>1000</v>
      </c>
      <c r="BR37" s="199"/>
      <c r="BS37" s="199"/>
      <c r="BT37" s="60">
        <f t="shared" ca="1" si="61"/>
        <v>80</v>
      </c>
      <c r="BU37" s="60">
        <f t="shared" ca="1" si="62"/>
        <v>350</v>
      </c>
      <c r="BV37" s="200"/>
      <c r="BW37" s="76">
        <f t="shared" ca="1" si="63"/>
        <v>100</v>
      </c>
      <c r="BX37" s="65">
        <f t="shared" ca="1" si="64"/>
        <v>400</v>
      </c>
      <c r="BY37" s="199"/>
      <c r="BZ37" s="60">
        <f t="shared" ca="1" si="66"/>
        <v>12</v>
      </c>
      <c r="CA37" s="199"/>
      <c r="CB37" s="60">
        <f t="shared" ca="1" si="67"/>
        <v>2000</v>
      </c>
      <c r="CC37" s="60">
        <f t="shared" ca="1" si="68"/>
        <v>20</v>
      </c>
      <c r="CD37" s="60">
        <f t="shared" ca="1" si="69"/>
        <v>20</v>
      </c>
      <c r="CE37" s="60">
        <f t="shared" ca="1" si="70"/>
        <v>500</v>
      </c>
      <c r="CF37" s="60">
        <f t="shared" ca="1" si="71"/>
        <v>1200</v>
      </c>
      <c r="CG37" s="60">
        <f t="shared" ca="1" si="72"/>
        <v>8</v>
      </c>
      <c r="CH37" s="60">
        <f t="shared" ca="1" si="73"/>
        <v>800</v>
      </c>
      <c r="CI37" s="60">
        <f t="shared" ca="1" si="74"/>
        <v>130</v>
      </c>
      <c r="CJ37" s="60">
        <f t="shared" ca="1" si="75"/>
        <v>12</v>
      </c>
      <c r="CK37" s="60">
        <f t="shared" ca="1" si="76"/>
        <v>40</v>
      </c>
      <c r="CL37" s="60">
        <f t="shared" ca="1" si="77"/>
        <v>1000</v>
      </c>
      <c r="CM37" s="60">
        <f t="shared" ca="1" si="78"/>
        <v>800</v>
      </c>
      <c r="CN37" s="60">
        <f t="shared" ca="1" si="79"/>
        <v>12</v>
      </c>
      <c r="CO37" s="216"/>
      <c r="CP37" s="199"/>
      <c r="CQ37" s="60">
        <f t="shared" ca="1" si="80"/>
        <v>4500</v>
      </c>
      <c r="CR37" s="60">
        <f t="shared" ca="1" si="81"/>
        <v>2000</v>
      </c>
      <c r="CS37" s="60">
        <f t="shared" ca="1" si="82"/>
        <v>8</v>
      </c>
      <c r="CT37" s="60">
        <f t="shared" ca="1" si="83"/>
        <v>25</v>
      </c>
      <c r="CU37" s="60">
        <f t="shared" ca="1" si="84"/>
        <v>400</v>
      </c>
      <c r="CV37" s="60">
        <f t="shared" ca="1" si="85"/>
        <v>12</v>
      </c>
      <c r="CW37" s="60">
        <f t="shared" ca="1" si="86"/>
        <v>8</v>
      </c>
      <c r="CX37" s="60">
        <f t="shared" ca="1" si="87"/>
        <v>15</v>
      </c>
      <c r="CY37" s="60">
        <f t="shared" ca="1" si="88"/>
        <v>1200</v>
      </c>
      <c r="CZ37" s="60">
        <f t="shared" ca="1" si="89"/>
        <v>5800</v>
      </c>
      <c r="DA37" s="60">
        <f t="shared" ca="1" si="90"/>
        <v>15</v>
      </c>
      <c r="DB37" s="60">
        <f t="shared" ca="1" si="91"/>
        <v>580</v>
      </c>
      <c r="DC37" s="60">
        <f t="shared" ca="1" si="92"/>
        <v>120</v>
      </c>
      <c r="DD37" s="60">
        <f t="shared" ca="1" si="93"/>
        <v>280</v>
      </c>
      <c r="DE37" s="216"/>
      <c r="DF37" s="216"/>
      <c r="DG37" s="216"/>
      <c r="DH37" s="199"/>
      <c r="DI37" s="199"/>
      <c r="DJ37" s="200"/>
      <c r="DK37" s="200"/>
      <c r="DL37" s="200"/>
      <c r="DM37" s="199"/>
      <c r="DN37" s="200"/>
      <c r="DO37" s="200"/>
      <c r="DP37" s="200"/>
      <c r="DQ37" s="200"/>
      <c r="DR37" s="60">
        <f t="shared" ca="1" si="94"/>
        <v>10</v>
      </c>
      <c r="DS37" s="60">
        <f t="shared" ca="1" si="95"/>
        <v>12</v>
      </c>
      <c r="DT37" s="60">
        <f t="shared" ca="1" si="96"/>
        <v>15</v>
      </c>
      <c r="DU37" s="76"/>
      <c r="DV37" s="65">
        <f t="shared" ca="1" si="97"/>
        <v>400</v>
      </c>
      <c r="DW37" s="76">
        <f t="shared" ca="1" si="98"/>
        <v>380</v>
      </c>
      <c r="DX37" s="76">
        <f t="shared" ca="1" si="99"/>
        <v>30</v>
      </c>
      <c r="DZ37" s="250"/>
      <c r="EA37" s="222" t="s">
        <v>220</v>
      </c>
      <c r="EB37" s="223">
        <v>75.236999999999995</v>
      </c>
    </row>
    <row r="38" spans="1:132" x14ac:dyDescent="0.15">
      <c r="A38" s="62" t="s">
        <v>330</v>
      </c>
      <c r="B38" s="59">
        <f t="shared" ca="1" si="52"/>
        <v>41890</v>
      </c>
      <c r="C38" s="210"/>
      <c r="D38" s="210"/>
      <c r="E38" s="72">
        <f t="shared" ca="1" si="0"/>
        <v>53.540999999999997</v>
      </c>
      <c r="F38" s="72">
        <f ca="1">$EB$6-INDIRECT(A38&amp;"!E9")</f>
        <v>50.415000000000006</v>
      </c>
      <c r="G38" s="210"/>
      <c r="H38" s="210"/>
      <c r="I38" s="72">
        <f t="shared" ca="1" si="1"/>
        <v>51.752999999999993</v>
      </c>
      <c r="J38" s="72">
        <f t="shared" ca="1" si="2"/>
        <v>46.850999999999999</v>
      </c>
      <c r="K38" s="210"/>
      <c r="L38" s="72">
        <f t="shared" ca="1" si="4"/>
        <v>72.24199999999999</v>
      </c>
      <c r="M38" s="72">
        <f t="shared" ca="1" si="5"/>
        <v>63.89</v>
      </c>
      <c r="N38" s="72">
        <f t="shared" ca="1" si="6"/>
        <v>71.47699999999999</v>
      </c>
      <c r="O38" s="72">
        <f t="shared" ca="1" si="7"/>
        <v>65.887</v>
      </c>
      <c r="P38" s="210"/>
      <c r="Q38" s="72">
        <f t="shared" ca="1" si="9"/>
        <v>54.288000000000004</v>
      </c>
      <c r="R38" s="72">
        <f t="shared" ca="1" si="10"/>
        <v>51.295999999999992</v>
      </c>
      <c r="S38" s="72">
        <f t="shared" ca="1" si="11"/>
        <v>61.12</v>
      </c>
      <c r="T38" s="72">
        <f t="shared" ca="1" si="12"/>
        <v>54.854000000000006</v>
      </c>
      <c r="U38" s="72">
        <f t="shared" ca="1" si="13"/>
        <v>52.206000000000003</v>
      </c>
      <c r="V38" s="72">
        <f t="shared" ca="1" si="14"/>
        <v>50.55</v>
      </c>
      <c r="W38" s="72">
        <f t="shared" ca="1" si="15"/>
        <v>41.134</v>
      </c>
      <c r="X38" s="72">
        <f t="shared" ca="1" si="54"/>
        <v>51.183999999999997</v>
      </c>
      <c r="Y38" s="72">
        <f t="shared" ca="1" si="16"/>
        <v>52.172000000000004</v>
      </c>
      <c r="Z38" s="72">
        <f t="shared" ca="1" si="55"/>
        <v>49.533000000000001</v>
      </c>
      <c r="AA38" s="72">
        <f t="shared" ca="1" si="17"/>
        <v>50.616</v>
      </c>
      <c r="AB38" s="72">
        <f t="shared" ca="1" si="18"/>
        <v>49.871000000000002</v>
      </c>
      <c r="AC38" s="72">
        <f t="shared" ca="1" si="19"/>
        <v>50.27</v>
      </c>
      <c r="AD38" s="210"/>
      <c r="AE38" s="72">
        <f t="shared" ca="1" si="21"/>
        <v>70.926000000000002</v>
      </c>
      <c r="AF38" s="72">
        <f t="shared" ca="1" si="22"/>
        <v>73.515000000000001</v>
      </c>
      <c r="AG38" s="72">
        <f t="shared" ca="1" si="23"/>
        <v>67.353999999999999</v>
      </c>
      <c r="AH38" s="72">
        <f t="shared" ca="1" si="24"/>
        <v>59.511000000000003</v>
      </c>
      <c r="AI38" s="72">
        <f t="shared" ca="1" si="25"/>
        <v>60.11</v>
      </c>
      <c r="AJ38" s="72">
        <f t="shared" ca="1" si="26"/>
        <v>54.542999999999999</v>
      </c>
      <c r="AK38" s="72">
        <f t="shared" ca="1" si="27"/>
        <v>51.383999999999993</v>
      </c>
      <c r="AL38" s="72">
        <f t="shared" ca="1" si="28"/>
        <v>50.615000000000002</v>
      </c>
      <c r="AM38" s="72">
        <f t="shared" ca="1" si="29"/>
        <v>72.692999999999998</v>
      </c>
      <c r="AN38" s="72">
        <f t="shared" ca="1" si="30"/>
        <v>70.248999999999995</v>
      </c>
      <c r="AO38" s="72">
        <f t="shared" ca="1" si="31"/>
        <v>60.073999999999998</v>
      </c>
      <c r="AP38" s="72">
        <f t="shared" ca="1" si="32"/>
        <v>53.1</v>
      </c>
      <c r="AQ38" s="72">
        <f t="shared" ca="1" si="33"/>
        <v>53.909000000000006</v>
      </c>
      <c r="AR38" s="72">
        <f t="shared" ca="1" si="34"/>
        <v>51.145000000000003</v>
      </c>
      <c r="AS38" s="72">
        <f t="shared" ca="1" si="35"/>
        <v>48.698</v>
      </c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4"/>
      <c r="BG38" s="73">
        <f t="shared" ca="1" si="37"/>
        <v>69.954999999999998</v>
      </c>
      <c r="BH38" s="73">
        <f t="shared" ca="1" si="38"/>
        <v>63.558</v>
      </c>
      <c r="BI38" s="73">
        <f t="shared" ca="1" si="39"/>
        <v>53.786000000000001</v>
      </c>
      <c r="BJ38" s="236"/>
      <c r="BK38" s="73">
        <f t="shared" ca="1" si="56"/>
        <v>49.394999999999996</v>
      </c>
      <c r="BL38" s="73">
        <f t="shared" ca="1" si="57"/>
        <v>47.337000000000003</v>
      </c>
      <c r="BM38" s="73">
        <f t="shared" ca="1" si="58"/>
        <v>50.217000000000006</v>
      </c>
      <c r="BN38" s="237"/>
      <c r="BO38" s="237"/>
      <c r="BP38" s="75">
        <f t="shared" ca="1" si="59"/>
        <v>480</v>
      </c>
      <c r="BQ38" s="64">
        <f t="shared" ca="1" si="60"/>
        <v>1000</v>
      </c>
      <c r="BR38" s="199"/>
      <c r="BS38" s="199"/>
      <c r="BT38" s="60">
        <f t="shared" ca="1" si="61"/>
        <v>80</v>
      </c>
      <c r="BU38" s="60">
        <f t="shared" ca="1" si="62"/>
        <v>350</v>
      </c>
      <c r="BV38" s="200"/>
      <c r="BW38" s="76">
        <f t="shared" ca="1" si="63"/>
        <v>130</v>
      </c>
      <c r="BX38" s="65">
        <f t="shared" ca="1" si="64"/>
        <v>400</v>
      </c>
      <c r="BY38" s="199"/>
      <c r="BZ38" s="60">
        <f t="shared" ca="1" si="66"/>
        <v>50</v>
      </c>
      <c r="CA38" s="199"/>
      <c r="CB38" s="60">
        <f t="shared" ca="1" si="67"/>
        <v>2000</v>
      </c>
      <c r="CC38" s="60">
        <f t="shared" ca="1" si="68"/>
        <v>18</v>
      </c>
      <c r="CD38" s="199"/>
      <c r="CE38" s="60">
        <f t="shared" ca="1" si="70"/>
        <v>700</v>
      </c>
      <c r="CF38" s="60">
        <f t="shared" ca="1" si="71"/>
        <v>1200</v>
      </c>
      <c r="CG38" s="60">
        <f t="shared" ca="1" si="72"/>
        <v>10</v>
      </c>
      <c r="CH38" s="60">
        <f t="shared" ca="1" si="73"/>
        <v>850</v>
      </c>
      <c r="CI38" s="60">
        <f t="shared" ca="1" si="74"/>
        <v>150</v>
      </c>
      <c r="CJ38" s="60">
        <f t="shared" ca="1" si="75"/>
        <v>15</v>
      </c>
      <c r="CK38" s="60">
        <f t="shared" ca="1" si="76"/>
        <v>22</v>
      </c>
      <c r="CL38" s="60">
        <f t="shared" ca="1" si="77"/>
        <v>1000</v>
      </c>
      <c r="CM38" s="60">
        <f t="shared" ca="1" si="78"/>
        <v>500</v>
      </c>
      <c r="CN38" s="60">
        <f t="shared" ca="1" si="79"/>
        <v>40</v>
      </c>
      <c r="CO38" s="216"/>
      <c r="CP38" s="199"/>
      <c r="CQ38" s="60">
        <f t="shared" ca="1" si="80"/>
        <v>5000</v>
      </c>
      <c r="CR38" s="60">
        <f t="shared" ca="1" si="81"/>
        <v>2500</v>
      </c>
      <c r="CS38" s="60">
        <f t="shared" ca="1" si="82"/>
        <v>8</v>
      </c>
      <c r="CT38" s="60">
        <f t="shared" ca="1" si="83"/>
        <v>18</v>
      </c>
      <c r="CU38" s="60">
        <f t="shared" ca="1" si="84"/>
        <v>480</v>
      </c>
      <c r="CV38" s="60">
        <f t="shared" ca="1" si="85"/>
        <v>10</v>
      </c>
      <c r="CW38" s="60">
        <f t="shared" ca="1" si="86"/>
        <v>8</v>
      </c>
      <c r="CX38" s="60">
        <f t="shared" ca="1" si="87"/>
        <v>15</v>
      </c>
      <c r="CY38" s="60">
        <f t="shared" ca="1" si="88"/>
        <v>1500</v>
      </c>
      <c r="CZ38" s="60">
        <f t="shared" ca="1" si="89"/>
        <v>5000</v>
      </c>
      <c r="DA38" s="60">
        <f t="shared" ca="1" si="90"/>
        <v>12</v>
      </c>
      <c r="DB38" s="60">
        <f t="shared" ca="1" si="91"/>
        <v>450</v>
      </c>
      <c r="DC38" s="60">
        <f t="shared" ca="1" si="92"/>
        <v>100</v>
      </c>
      <c r="DD38" s="60">
        <f t="shared" ca="1" si="93"/>
        <v>300</v>
      </c>
      <c r="DE38" s="216"/>
      <c r="DF38" s="216"/>
      <c r="DG38" s="216"/>
      <c r="DH38" s="199"/>
      <c r="DI38" s="199"/>
      <c r="DJ38" s="200"/>
      <c r="DK38" s="200"/>
      <c r="DL38" s="200"/>
      <c r="DM38" s="199"/>
      <c r="DN38" s="200"/>
      <c r="DO38" s="200"/>
      <c r="DP38" s="200"/>
      <c r="DQ38" s="200"/>
      <c r="DR38" s="60">
        <f t="shared" ca="1" si="94"/>
        <v>15</v>
      </c>
      <c r="DS38" s="60">
        <f t="shared" ca="1" si="95"/>
        <v>12</v>
      </c>
      <c r="DT38" s="60">
        <f t="shared" ca="1" si="96"/>
        <v>12</v>
      </c>
      <c r="DU38" s="76"/>
      <c r="DV38" s="65">
        <f t="shared" ca="1" si="97"/>
        <v>400</v>
      </c>
      <c r="DW38" s="76">
        <f t="shared" ca="1" si="98"/>
        <v>380</v>
      </c>
      <c r="DX38" s="76">
        <f t="shared" ca="1" si="99"/>
        <v>25</v>
      </c>
      <c r="DZ38" s="249"/>
      <c r="EA38" s="68" t="s">
        <v>221</v>
      </c>
      <c r="EB38" s="224">
        <v>75.206000000000003</v>
      </c>
    </row>
    <row r="39" spans="1:132" x14ac:dyDescent="0.15">
      <c r="A39" s="62" t="s">
        <v>336</v>
      </c>
      <c r="B39" s="59">
        <f t="shared" ca="1" si="52"/>
        <v>41898</v>
      </c>
      <c r="C39" s="210"/>
      <c r="D39" s="210"/>
      <c r="E39" s="72">
        <f t="shared" ca="1" si="0"/>
        <v>53.864999999999995</v>
      </c>
      <c r="F39" s="72">
        <f t="shared" ca="1" si="53"/>
        <v>51.245000000000005</v>
      </c>
      <c r="G39" s="210"/>
      <c r="H39" s="210"/>
      <c r="I39" s="72">
        <f t="shared" ca="1" si="1"/>
        <v>51.896999999999991</v>
      </c>
      <c r="J39" s="72">
        <f t="shared" ca="1" si="2"/>
        <v>46.921999999999997</v>
      </c>
      <c r="K39" s="210"/>
      <c r="L39" s="72">
        <f t="shared" ca="1" si="4"/>
        <v>72.179000000000002</v>
      </c>
      <c r="M39" s="72">
        <f t="shared" ca="1" si="5"/>
        <v>64.042000000000002</v>
      </c>
      <c r="N39" s="72">
        <f t="shared" ca="1" si="6"/>
        <v>71.634999999999991</v>
      </c>
      <c r="O39" s="72">
        <f t="shared" ca="1" si="7"/>
        <v>65.838999999999999</v>
      </c>
      <c r="P39" s="210"/>
      <c r="Q39" s="72">
        <f t="shared" ca="1" si="9"/>
        <v>54.233000000000004</v>
      </c>
      <c r="R39" s="72">
        <f t="shared" ca="1" si="10"/>
        <v>51.760999999999996</v>
      </c>
      <c r="S39" s="72">
        <f t="shared" ca="1" si="11"/>
        <v>61.078000000000003</v>
      </c>
      <c r="T39" s="72">
        <f t="shared" ca="1" si="12"/>
        <v>54.888000000000005</v>
      </c>
      <c r="U39" s="72">
        <f t="shared" ca="1" si="13"/>
        <v>52.224000000000004</v>
      </c>
      <c r="V39" s="72">
        <f t="shared" ca="1" si="14"/>
        <v>50.771000000000001</v>
      </c>
      <c r="W39" s="72">
        <f t="shared" ca="1" si="15"/>
        <v>42.028000000000006</v>
      </c>
      <c r="X39" s="72">
        <f t="shared" ca="1" si="54"/>
        <v>51.424000000000007</v>
      </c>
      <c r="Y39" s="72">
        <f t="shared" ca="1" si="16"/>
        <v>52.312000000000005</v>
      </c>
      <c r="Z39" s="72">
        <f t="shared" ca="1" si="55"/>
        <v>49.708999999999996</v>
      </c>
      <c r="AA39" s="72">
        <f t="shared" ca="1" si="17"/>
        <v>50.606000000000002</v>
      </c>
      <c r="AB39" s="72">
        <f t="shared" ca="1" si="18"/>
        <v>49.942</v>
      </c>
      <c r="AC39" s="72">
        <f t="shared" ca="1" si="19"/>
        <v>50.372999999999998</v>
      </c>
      <c r="AD39" s="210"/>
      <c r="AE39" s="72">
        <f t="shared" ca="1" si="21"/>
        <v>70.923000000000002</v>
      </c>
      <c r="AF39" s="72">
        <f t="shared" ca="1" si="22"/>
        <v>73.347000000000008</v>
      </c>
      <c r="AG39" s="72">
        <f t="shared" ca="1" si="23"/>
        <v>67.217999999999989</v>
      </c>
      <c r="AH39" s="72">
        <f t="shared" ca="1" si="24"/>
        <v>59.707000000000001</v>
      </c>
      <c r="AI39" s="72">
        <f t="shared" ca="1" si="25"/>
        <v>60.028000000000006</v>
      </c>
      <c r="AJ39" s="72">
        <f t="shared" ca="1" si="26"/>
        <v>54.515000000000001</v>
      </c>
      <c r="AK39" s="72">
        <f t="shared" ca="1" si="27"/>
        <v>51.385999999999996</v>
      </c>
      <c r="AL39" s="72">
        <f t="shared" ca="1" si="28"/>
        <v>50.791000000000004</v>
      </c>
      <c r="AM39" s="72">
        <f t="shared" ca="1" si="29"/>
        <v>72.638999999999996</v>
      </c>
      <c r="AN39" s="72">
        <f t="shared" ca="1" si="30"/>
        <v>70.204999999999998</v>
      </c>
      <c r="AO39" s="72">
        <f t="shared" ca="1" si="31"/>
        <v>60.051000000000002</v>
      </c>
      <c r="AP39" s="72">
        <f t="shared" ca="1" si="32"/>
        <v>53.769999999999996</v>
      </c>
      <c r="AQ39" s="72">
        <f t="shared" ca="1" si="33"/>
        <v>53.109000000000002</v>
      </c>
      <c r="AR39" s="72">
        <f t="shared" ca="1" si="34"/>
        <v>51.311</v>
      </c>
      <c r="AS39" s="72">
        <f t="shared" ca="1" si="35"/>
        <v>48.875</v>
      </c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4"/>
      <c r="BG39" s="73">
        <f t="shared" ca="1" si="37"/>
        <v>69.956999999999994</v>
      </c>
      <c r="BH39" s="73">
        <f t="shared" ca="1" si="38"/>
        <v>63.545000000000002</v>
      </c>
      <c r="BI39" s="73">
        <f t="shared" ca="1" si="39"/>
        <v>53.826999999999998</v>
      </c>
      <c r="BJ39" s="236"/>
      <c r="BK39" s="73">
        <f t="shared" ca="1" si="56"/>
        <v>49.774999999999999</v>
      </c>
      <c r="BL39" s="73">
        <f t="shared" ca="1" si="57"/>
        <v>47.537000000000006</v>
      </c>
      <c r="BM39" s="73">
        <f t="shared" ca="1" si="58"/>
        <v>50.325000000000003</v>
      </c>
      <c r="BN39" s="237"/>
      <c r="BO39" s="237"/>
      <c r="BP39" s="75">
        <f t="shared" ca="1" si="59"/>
        <v>450</v>
      </c>
      <c r="BQ39" s="64">
        <f t="shared" ca="1" si="60"/>
        <v>1000</v>
      </c>
      <c r="BR39" s="199"/>
      <c r="BS39" s="199"/>
      <c r="BT39" s="60">
        <f t="shared" ca="1" si="61"/>
        <v>60</v>
      </c>
      <c r="BU39" s="60">
        <f t="shared" ca="1" si="62"/>
        <v>350</v>
      </c>
      <c r="BV39" s="200"/>
      <c r="BW39" s="76">
        <f t="shared" ca="1" si="63"/>
        <v>130</v>
      </c>
      <c r="BX39" s="65">
        <f t="shared" ca="1" si="64"/>
        <v>150</v>
      </c>
      <c r="BY39" s="199"/>
      <c r="BZ39" s="60">
        <f t="shared" ca="1" si="66"/>
        <v>15</v>
      </c>
      <c r="CA39" s="199"/>
      <c r="CB39" s="60">
        <f t="shared" ca="1" si="67"/>
        <v>2000</v>
      </c>
      <c r="CC39" s="60">
        <f t="shared" ca="1" si="68"/>
        <v>15</v>
      </c>
      <c r="CD39" s="199"/>
      <c r="CE39" s="60">
        <f t="shared" ca="1" si="70"/>
        <v>800</v>
      </c>
      <c r="CF39" s="60">
        <f t="shared" ca="1" si="71"/>
        <v>1400</v>
      </c>
      <c r="CG39" s="60">
        <f t="shared" ca="1" si="72"/>
        <v>10</v>
      </c>
      <c r="CH39" s="60">
        <f t="shared" ca="1" si="73"/>
        <v>900</v>
      </c>
      <c r="CI39" s="60">
        <f t="shared" ca="1" si="74"/>
        <v>140</v>
      </c>
      <c r="CJ39" s="60">
        <f t="shared" ca="1" si="75"/>
        <v>22</v>
      </c>
      <c r="CK39" s="60">
        <f t="shared" ca="1" si="76"/>
        <v>25</v>
      </c>
      <c r="CL39" s="60">
        <f t="shared" ca="1" si="77"/>
        <v>1100</v>
      </c>
      <c r="CM39" s="60">
        <f t="shared" ca="1" si="78"/>
        <v>700</v>
      </c>
      <c r="CN39" s="60">
        <f t="shared" ca="1" si="79"/>
        <v>10</v>
      </c>
      <c r="CO39" s="216"/>
      <c r="CP39" s="199"/>
      <c r="CQ39" s="60">
        <f t="shared" ca="1" si="80"/>
        <v>4000</v>
      </c>
      <c r="CR39" s="60">
        <f t="shared" ca="1" si="81"/>
        <v>3000</v>
      </c>
      <c r="CS39" s="60">
        <f t="shared" ca="1" si="82"/>
        <v>8</v>
      </c>
      <c r="CT39" s="60">
        <f t="shared" ca="1" si="83"/>
        <v>20</v>
      </c>
      <c r="CU39" s="60">
        <f t="shared" ca="1" si="84"/>
        <v>450</v>
      </c>
      <c r="CV39" s="60">
        <f t="shared" ca="1" si="85"/>
        <v>12</v>
      </c>
      <c r="CW39" s="60">
        <f t="shared" ca="1" si="86"/>
        <v>8</v>
      </c>
      <c r="CX39" s="60">
        <f t="shared" ca="1" si="87"/>
        <v>10</v>
      </c>
      <c r="CY39" s="60">
        <f t="shared" ca="1" si="88"/>
        <v>1400</v>
      </c>
      <c r="CZ39" s="60">
        <f t="shared" ca="1" si="89"/>
        <v>5000</v>
      </c>
      <c r="DA39" s="60">
        <f t="shared" ca="1" si="90"/>
        <v>20</v>
      </c>
      <c r="DB39" s="60">
        <f t="shared" ca="1" si="91"/>
        <v>380</v>
      </c>
      <c r="DC39" s="60">
        <f t="shared" ca="1" si="92"/>
        <v>100</v>
      </c>
      <c r="DD39" s="60">
        <f t="shared" ca="1" si="93"/>
        <v>280</v>
      </c>
      <c r="DE39" s="216"/>
      <c r="DF39" s="216"/>
      <c r="DG39" s="216"/>
      <c r="DH39" s="199"/>
      <c r="DI39" s="199"/>
      <c r="DJ39" s="200"/>
      <c r="DK39" s="200"/>
      <c r="DL39" s="200"/>
      <c r="DM39" s="199"/>
      <c r="DN39" s="200"/>
      <c r="DO39" s="200"/>
      <c r="DP39" s="200"/>
      <c r="DQ39" s="200"/>
      <c r="DR39" s="60">
        <f t="shared" ca="1" si="94"/>
        <v>10</v>
      </c>
      <c r="DS39" s="60">
        <f t="shared" ca="1" si="95"/>
        <v>30</v>
      </c>
      <c r="DT39" s="60">
        <f t="shared" ca="1" si="96"/>
        <v>12</v>
      </c>
      <c r="DU39" s="76"/>
      <c r="DV39" s="65">
        <f t="shared" ca="1" si="97"/>
        <v>380</v>
      </c>
      <c r="DW39" s="76">
        <f t="shared" ca="1" si="98"/>
        <v>380</v>
      </c>
      <c r="DX39" s="76">
        <f t="shared" ca="1" si="99"/>
        <v>20</v>
      </c>
      <c r="DZ39" s="248" t="s">
        <v>83</v>
      </c>
      <c r="EA39" s="67" t="s">
        <v>222</v>
      </c>
      <c r="EB39" s="221">
        <v>85.17</v>
      </c>
    </row>
    <row r="40" spans="1:132" x14ac:dyDescent="0.15">
      <c r="A40" s="62" t="s">
        <v>337</v>
      </c>
      <c r="B40" s="59">
        <f t="shared" ca="1" si="52"/>
        <v>41904</v>
      </c>
      <c r="C40" s="210"/>
      <c r="D40" s="210"/>
      <c r="E40" s="72">
        <f t="shared" ca="1" si="0"/>
        <v>54.072000000000003</v>
      </c>
      <c r="F40" s="72">
        <f t="shared" ca="1" si="53"/>
        <v>51.299000000000007</v>
      </c>
      <c r="G40" s="210"/>
      <c r="H40" s="210"/>
      <c r="I40" s="72">
        <f t="shared" ca="1" si="1"/>
        <v>51.946999999999996</v>
      </c>
      <c r="J40" s="72">
        <f t="shared" ca="1" si="2"/>
        <v>46.953000000000003</v>
      </c>
      <c r="K40" s="210"/>
      <c r="L40" s="72">
        <f t="shared" ca="1" si="4"/>
        <v>72.090999999999994</v>
      </c>
      <c r="M40" s="72">
        <f t="shared" ca="1" si="5"/>
        <v>63.917000000000002</v>
      </c>
      <c r="N40" s="72">
        <f t="shared" ca="1" si="6"/>
        <v>71.524999999999991</v>
      </c>
      <c r="O40" s="72">
        <f t="shared" ca="1" si="7"/>
        <v>65.724000000000004</v>
      </c>
      <c r="P40" s="210"/>
      <c r="Q40" s="72">
        <f t="shared" ca="1" si="9"/>
        <v>54.361000000000004</v>
      </c>
      <c r="R40" s="72">
        <f t="shared" ca="1" si="10"/>
        <v>51.790999999999997</v>
      </c>
      <c r="S40" s="72">
        <f t="shared" ca="1" si="11"/>
        <v>61.070999999999998</v>
      </c>
      <c r="T40" s="72">
        <f t="shared" ca="1" si="12"/>
        <v>54.846000000000004</v>
      </c>
      <c r="U40" s="72">
        <f t="shared" ca="1" si="13"/>
        <v>52.196000000000005</v>
      </c>
      <c r="V40" s="72">
        <f t="shared" ca="1" si="14"/>
        <v>50.792000000000002</v>
      </c>
      <c r="W40" s="72">
        <f t="shared" ca="1" si="15"/>
        <v>41.968000000000004</v>
      </c>
      <c r="X40" s="72">
        <f t="shared" ca="1" si="54"/>
        <v>53.338000000000001</v>
      </c>
      <c r="Y40" s="72">
        <f t="shared" ca="1" si="16"/>
        <v>52.278000000000006</v>
      </c>
      <c r="Z40" s="72">
        <f t="shared" ca="1" si="55"/>
        <v>49.692999999999998</v>
      </c>
      <c r="AA40" s="72">
        <f t="shared" ca="1" si="17"/>
        <v>50.606999999999999</v>
      </c>
      <c r="AB40" s="72">
        <f t="shared" ca="1" si="18"/>
        <v>49.94</v>
      </c>
      <c r="AC40" s="72">
        <f t="shared" ca="1" si="19"/>
        <v>50.368000000000002</v>
      </c>
      <c r="AD40" s="210"/>
      <c r="AE40" s="72">
        <f t="shared" ca="1" si="21"/>
        <v>70.927000000000007</v>
      </c>
      <c r="AF40" s="72">
        <f t="shared" ca="1" si="22"/>
        <v>73.308000000000007</v>
      </c>
      <c r="AG40" s="72">
        <f t="shared" ca="1" si="23"/>
        <v>67.183999999999997</v>
      </c>
      <c r="AH40" s="72">
        <f t="shared" ca="1" si="24"/>
        <v>59.698</v>
      </c>
      <c r="AI40" s="72">
        <f t="shared" ca="1" si="25"/>
        <v>59.944000000000003</v>
      </c>
      <c r="AJ40" s="72">
        <f t="shared" ca="1" si="26"/>
        <v>54.482999999999997</v>
      </c>
      <c r="AK40" s="72">
        <f t="shared" ca="1" si="27"/>
        <v>51.375999999999991</v>
      </c>
      <c r="AL40" s="72">
        <f t="shared" ca="1" si="28"/>
        <v>50.782000000000004</v>
      </c>
      <c r="AM40" s="72">
        <f t="shared" ca="1" si="29"/>
        <v>72.582000000000008</v>
      </c>
      <c r="AN40" s="72">
        <f t="shared" ca="1" si="30"/>
        <v>70.194000000000003</v>
      </c>
      <c r="AO40" s="72">
        <f t="shared" ca="1" si="31"/>
        <v>60.073999999999998</v>
      </c>
      <c r="AP40" s="72">
        <f t="shared" ca="1" si="32"/>
        <v>53.673000000000002</v>
      </c>
      <c r="AQ40" s="72">
        <f t="shared" ca="1" si="33"/>
        <v>52.954000000000001</v>
      </c>
      <c r="AR40" s="72">
        <f t="shared" ca="1" si="34"/>
        <v>51.249000000000002</v>
      </c>
      <c r="AS40" s="72">
        <f t="shared" ca="1" si="35"/>
        <v>48.902000000000001</v>
      </c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4"/>
      <c r="BG40" s="73">
        <f t="shared" ca="1" si="37"/>
        <v>69.945999999999998</v>
      </c>
      <c r="BH40" s="73">
        <f t="shared" ca="1" si="38"/>
        <v>63.497</v>
      </c>
      <c r="BI40" s="73">
        <f t="shared" ca="1" si="39"/>
        <v>53.809999999999995</v>
      </c>
      <c r="BJ40" s="236"/>
      <c r="BK40" s="73">
        <f t="shared" ca="1" si="56"/>
        <v>49.347999999999999</v>
      </c>
      <c r="BL40" s="73">
        <f t="shared" ca="1" si="57"/>
        <v>47.563000000000002</v>
      </c>
      <c r="BM40" s="73">
        <f t="shared" ca="1" si="58"/>
        <v>50.306000000000004</v>
      </c>
      <c r="BN40" s="237"/>
      <c r="BO40" s="237"/>
      <c r="BP40" s="75">
        <f t="shared" ca="1" si="59"/>
        <v>450</v>
      </c>
      <c r="BQ40" s="64">
        <f t="shared" ca="1" si="60"/>
        <v>1000</v>
      </c>
      <c r="BR40" s="199"/>
      <c r="BS40" s="199"/>
      <c r="BT40" s="60">
        <f t="shared" ca="1" si="61"/>
        <v>70</v>
      </c>
      <c r="BU40" s="60">
        <f t="shared" ca="1" si="62"/>
        <v>320</v>
      </c>
      <c r="BV40" s="200"/>
      <c r="BW40" s="76">
        <f t="shared" ca="1" si="63"/>
        <v>140</v>
      </c>
      <c r="BX40" s="65">
        <f t="shared" ca="1" si="64"/>
        <v>480</v>
      </c>
      <c r="BY40" s="199"/>
      <c r="BZ40" s="60">
        <f t="shared" ca="1" si="66"/>
        <v>8</v>
      </c>
      <c r="CA40" s="199"/>
      <c r="CB40" s="60">
        <f t="shared" ca="1" si="67"/>
        <v>2000</v>
      </c>
      <c r="CC40" s="60">
        <f t="shared" ca="1" si="68"/>
        <v>22</v>
      </c>
      <c r="CD40" s="199"/>
      <c r="CE40" s="60">
        <f t="shared" ca="1" si="70"/>
        <v>900</v>
      </c>
      <c r="CF40" s="60">
        <f t="shared" ca="1" si="71"/>
        <v>1100</v>
      </c>
      <c r="CG40" s="60">
        <f t="shared" ca="1" si="72"/>
        <v>10</v>
      </c>
      <c r="CH40" s="60">
        <f t="shared" ca="1" si="73"/>
        <v>900</v>
      </c>
      <c r="CI40" s="60">
        <f t="shared" ca="1" si="74"/>
        <v>110</v>
      </c>
      <c r="CJ40" s="60">
        <f t="shared" ca="1" si="75"/>
        <v>20</v>
      </c>
      <c r="CK40" s="60">
        <f t="shared" ca="1" si="76"/>
        <v>22</v>
      </c>
      <c r="CL40" s="60">
        <f t="shared" ca="1" si="77"/>
        <v>1100</v>
      </c>
      <c r="CM40" s="60">
        <f t="shared" ca="1" si="78"/>
        <v>600</v>
      </c>
      <c r="CN40" s="60">
        <f t="shared" ca="1" si="79"/>
        <v>12</v>
      </c>
      <c r="CO40" s="216"/>
      <c r="CP40" s="199"/>
      <c r="CQ40" s="60">
        <f t="shared" ca="1" si="80"/>
        <v>5000</v>
      </c>
      <c r="CR40" s="60">
        <f t="shared" ca="1" si="81"/>
        <v>2000</v>
      </c>
      <c r="CS40" s="60">
        <f t="shared" ca="1" si="82"/>
        <v>8</v>
      </c>
      <c r="CT40" s="60">
        <f t="shared" ca="1" si="83"/>
        <v>20</v>
      </c>
      <c r="CU40" s="60">
        <f t="shared" ca="1" si="84"/>
        <v>150</v>
      </c>
      <c r="CV40" s="60">
        <f t="shared" ca="1" si="85"/>
        <v>15</v>
      </c>
      <c r="CW40" s="60">
        <f t="shared" ca="1" si="86"/>
        <v>15</v>
      </c>
      <c r="CX40" s="60">
        <f t="shared" ca="1" si="87"/>
        <v>18</v>
      </c>
      <c r="CY40" s="60">
        <f t="shared" ca="1" si="88"/>
        <v>1400</v>
      </c>
      <c r="CZ40" s="60">
        <f t="shared" ca="1" si="89"/>
        <v>6000</v>
      </c>
      <c r="DA40" s="60">
        <f t="shared" ca="1" si="90"/>
        <v>12</v>
      </c>
      <c r="DB40" s="60">
        <f t="shared" ca="1" si="91"/>
        <v>300</v>
      </c>
      <c r="DC40" s="60">
        <f t="shared" ca="1" si="92"/>
        <v>110</v>
      </c>
      <c r="DD40" s="60">
        <f t="shared" ca="1" si="93"/>
        <v>280</v>
      </c>
      <c r="DE40" s="216"/>
      <c r="DF40" s="216"/>
      <c r="DG40" s="216"/>
      <c r="DH40" s="199"/>
      <c r="DI40" s="199"/>
      <c r="DJ40" s="200"/>
      <c r="DK40" s="200"/>
      <c r="DL40" s="200"/>
      <c r="DM40" s="199"/>
      <c r="DN40" s="200"/>
      <c r="DO40" s="200"/>
      <c r="DP40" s="200"/>
      <c r="DQ40" s="200"/>
      <c r="DR40" s="60">
        <f t="shared" ca="1" si="94"/>
        <v>12</v>
      </c>
      <c r="DS40" s="60">
        <f t="shared" ca="1" si="95"/>
        <v>15</v>
      </c>
      <c r="DT40" s="60">
        <f t="shared" ca="1" si="96"/>
        <v>15</v>
      </c>
      <c r="DU40" s="76"/>
      <c r="DV40" s="65">
        <f t="shared" ca="1" si="97"/>
        <v>400</v>
      </c>
      <c r="DW40" s="76">
        <f t="shared" ca="1" si="98"/>
        <v>400</v>
      </c>
      <c r="DX40" s="76">
        <f t="shared" ca="1" si="99"/>
        <v>20</v>
      </c>
      <c r="DZ40" s="250"/>
      <c r="EA40" s="222" t="s">
        <v>223</v>
      </c>
      <c r="EB40" s="223">
        <v>85.103999999999999</v>
      </c>
    </row>
    <row r="41" spans="1:132" x14ac:dyDescent="0.15">
      <c r="A41" s="62" t="s">
        <v>338</v>
      </c>
      <c r="B41" s="59">
        <f t="shared" ca="1" si="52"/>
        <v>41911</v>
      </c>
      <c r="C41" s="210"/>
      <c r="D41" s="210"/>
      <c r="E41" s="72">
        <f t="shared" ca="1" si="0"/>
        <v>54.024000000000001</v>
      </c>
      <c r="F41" s="72">
        <f t="shared" ca="1" si="53"/>
        <v>51.213999999999999</v>
      </c>
      <c r="G41" s="210"/>
      <c r="H41" s="210"/>
      <c r="I41" s="72">
        <f t="shared" ca="1" si="1"/>
        <v>51.954999999999991</v>
      </c>
      <c r="J41" s="72">
        <f t="shared" ca="1" si="2"/>
        <v>46.930999999999997</v>
      </c>
      <c r="K41" s="210"/>
      <c r="L41" s="72">
        <f t="shared" ca="1" si="4"/>
        <v>72.153999999999996</v>
      </c>
      <c r="M41" s="72">
        <f t="shared" ca="1" si="5"/>
        <v>63.974000000000004</v>
      </c>
      <c r="N41" s="72">
        <f t="shared" ca="1" si="6"/>
        <v>71.539999999999992</v>
      </c>
      <c r="O41" s="72">
        <f t="shared" ca="1" si="7"/>
        <v>65.674000000000007</v>
      </c>
      <c r="P41" s="210"/>
      <c r="Q41" s="72">
        <f t="shared" ca="1" si="9"/>
        <v>54.412000000000006</v>
      </c>
      <c r="R41" s="72">
        <f t="shared" ca="1" si="10"/>
        <v>51.683999999999997</v>
      </c>
      <c r="S41" s="72">
        <f t="shared" ca="1" si="11"/>
        <v>61.076999999999998</v>
      </c>
      <c r="T41" s="72">
        <f t="shared" ca="1" si="12"/>
        <v>54.899000000000001</v>
      </c>
      <c r="U41" s="72">
        <f t="shared" ca="1" si="13"/>
        <v>52.202000000000005</v>
      </c>
      <c r="V41" s="72">
        <f t="shared" ca="1" si="14"/>
        <v>50.742000000000004</v>
      </c>
      <c r="W41" s="72">
        <f t="shared" ca="1" si="15"/>
        <v>41.773000000000003</v>
      </c>
      <c r="X41" s="72">
        <f t="shared" ca="1" si="54"/>
        <v>52.939</v>
      </c>
      <c r="Y41" s="72">
        <f t="shared" ca="1" si="16"/>
        <v>52.260000000000005</v>
      </c>
      <c r="Z41" s="72">
        <f t="shared" ca="1" si="55"/>
        <v>49.632999999999996</v>
      </c>
      <c r="AA41" s="72">
        <f t="shared" ca="1" si="17"/>
        <v>50.603999999999999</v>
      </c>
      <c r="AB41" s="72">
        <f t="shared" ca="1" si="18"/>
        <v>49.918999999999997</v>
      </c>
      <c r="AC41" s="72">
        <f t="shared" ca="1" si="19"/>
        <v>50.338999999999999</v>
      </c>
      <c r="AD41" s="210"/>
      <c r="AE41" s="72">
        <f t="shared" ca="1" si="21"/>
        <v>70.918000000000006</v>
      </c>
      <c r="AF41" s="72">
        <f t="shared" ca="1" si="22"/>
        <v>73.811000000000007</v>
      </c>
      <c r="AG41" s="72">
        <f t="shared" ca="1" si="23"/>
        <v>67.203999999999994</v>
      </c>
      <c r="AH41" s="72">
        <f t="shared" ca="1" si="24"/>
        <v>59.643000000000001</v>
      </c>
      <c r="AI41" s="72">
        <f t="shared" ca="1" si="25"/>
        <v>59.993000000000002</v>
      </c>
      <c r="AJ41" s="72">
        <f t="shared" ca="1" si="26"/>
        <v>54.465999999999994</v>
      </c>
      <c r="AK41" s="72">
        <f t="shared" ca="1" si="27"/>
        <v>51.364999999999995</v>
      </c>
      <c r="AL41" s="72">
        <f t="shared" ca="1" si="28"/>
        <v>50.741</v>
      </c>
      <c r="AM41" s="72">
        <f t="shared" ca="1" si="29"/>
        <v>72.531999999999996</v>
      </c>
      <c r="AN41" s="72">
        <f t="shared" ca="1" si="30"/>
        <v>70.203999999999994</v>
      </c>
      <c r="AO41" s="72">
        <f t="shared" ca="1" si="31"/>
        <v>60.083999999999996</v>
      </c>
      <c r="AP41" s="72">
        <f t="shared" ca="1" si="32"/>
        <v>53.533999999999999</v>
      </c>
      <c r="AQ41" s="72">
        <f t="shared" ca="1" si="33"/>
        <v>52.804000000000002</v>
      </c>
      <c r="AR41" s="72">
        <f t="shared" ca="1" si="34"/>
        <v>51.278999999999996</v>
      </c>
      <c r="AS41" s="72">
        <f t="shared" ca="1" si="35"/>
        <v>48.834000000000003</v>
      </c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4"/>
      <c r="BG41" s="73">
        <f t="shared" ca="1" si="37"/>
        <v>69.926999999999992</v>
      </c>
      <c r="BH41" s="73">
        <f t="shared" ca="1" si="38"/>
        <v>63.540999999999997</v>
      </c>
      <c r="BI41" s="73">
        <f t="shared" ca="1" si="39"/>
        <v>53.821999999999996</v>
      </c>
      <c r="BJ41" s="236"/>
      <c r="BK41" s="73">
        <f t="shared" ca="1" si="56"/>
        <v>49.162999999999997</v>
      </c>
      <c r="BL41" s="73">
        <f t="shared" ca="1" si="57"/>
        <v>47.542000000000002</v>
      </c>
      <c r="BM41" s="73">
        <f t="shared" ca="1" si="58"/>
        <v>50.277000000000001</v>
      </c>
      <c r="BN41" s="237"/>
      <c r="BO41" s="237"/>
      <c r="BP41" s="75">
        <f t="shared" ca="1" si="59"/>
        <v>500</v>
      </c>
      <c r="BQ41" s="64">
        <f t="shared" ca="1" si="60"/>
        <v>1100</v>
      </c>
      <c r="BR41" s="199"/>
      <c r="BS41" s="199"/>
      <c r="BT41" s="60">
        <f t="shared" ca="1" si="61"/>
        <v>80</v>
      </c>
      <c r="BU41" s="60">
        <f t="shared" ca="1" si="62"/>
        <v>300</v>
      </c>
      <c r="BV41" s="200"/>
      <c r="BW41" s="76">
        <f t="shared" ca="1" si="63"/>
        <v>150</v>
      </c>
      <c r="BX41" s="65">
        <f t="shared" ca="1" si="64"/>
        <v>450</v>
      </c>
      <c r="BY41" s="199"/>
      <c r="BZ41" s="199"/>
      <c r="CA41" s="199"/>
      <c r="CB41" s="60">
        <f t="shared" ca="1" si="67"/>
        <v>2000</v>
      </c>
      <c r="CC41" s="60">
        <f t="shared" ca="1" si="68"/>
        <v>35</v>
      </c>
      <c r="CD41" s="199"/>
      <c r="CE41" s="60">
        <f t="shared" ca="1" si="70"/>
        <v>1000</v>
      </c>
      <c r="CF41" s="60">
        <f t="shared" ca="1" si="71"/>
        <v>1300</v>
      </c>
      <c r="CG41" s="60">
        <f t="shared" ca="1" si="72"/>
        <v>10</v>
      </c>
      <c r="CH41" s="60">
        <f t="shared" ca="1" si="73"/>
        <v>900</v>
      </c>
      <c r="CI41" s="60">
        <f t="shared" ca="1" si="74"/>
        <v>130</v>
      </c>
      <c r="CJ41" s="60">
        <f t="shared" ca="1" si="75"/>
        <v>30</v>
      </c>
      <c r="CK41" s="60">
        <f t="shared" ca="1" si="76"/>
        <v>22</v>
      </c>
      <c r="CL41" s="60">
        <f t="shared" ca="1" si="77"/>
        <v>1100</v>
      </c>
      <c r="CM41" s="60">
        <f t="shared" ca="1" si="78"/>
        <v>700</v>
      </c>
      <c r="CN41" s="60">
        <f t="shared" ca="1" si="79"/>
        <v>12</v>
      </c>
      <c r="CO41" s="216"/>
      <c r="CP41" s="199"/>
      <c r="CQ41" s="60">
        <f t="shared" ca="1" si="80"/>
        <v>4500</v>
      </c>
      <c r="CR41" s="60">
        <f t="shared" ca="1" si="81"/>
        <v>3500</v>
      </c>
      <c r="CS41" s="60">
        <f t="shared" ca="1" si="82"/>
        <v>8</v>
      </c>
      <c r="CT41" s="60">
        <f t="shared" ca="1" si="83"/>
        <v>30</v>
      </c>
      <c r="CU41" s="60">
        <f t="shared" ca="1" si="84"/>
        <v>500</v>
      </c>
      <c r="CV41" s="60">
        <f t="shared" ca="1" si="85"/>
        <v>12</v>
      </c>
      <c r="CW41" s="60">
        <f t="shared" ca="1" si="86"/>
        <v>10</v>
      </c>
      <c r="CX41" s="60">
        <f t="shared" ca="1" si="87"/>
        <v>15</v>
      </c>
      <c r="CY41" s="60">
        <f t="shared" ca="1" si="88"/>
        <v>1600</v>
      </c>
      <c r="CZ41" s="60">
        <f t="shared" ca="1" si="89"/>
        <v>5500</v>
      </c>
      <c r="DA41" s="60">
        <f t="shared" ca="1" si="90"/>
        <v>12</v>
      </c>
      <c r="DB41" s="60">
        <f t="shared" ca="1" si="91"/>
        <v>300</v>
      </c>
      <c r="DC41" s="60">
        <f t="shared" ca="1" si="92"/>
        <v>110</v>
      </c>
      <c r="DD41" s="60">
        <f t="shared" ca="1" si="93"/>
        <v>280</v>
      </c>
      <c r="DE41" s="216"/>
      <c r="DF41" s="216"/>
      <c r="DG41" s="216"/>
      <c r="DH41" s="199"/>
      <c r="DI41" s="199"/>
      <c r="DJ41" s="200"/>
      <c r="DK41" s="200"/>
      <c r="DL41" s="200"/>
      <c r="DM41" s="200"/>
      <c r="DN41" s="200"/>
      <c r="DO41" s="200"/>
      <c r="DP41" s="200"/>
      <c r="DQ41" s="200"/>
      <c r="DR41" s="60">
        <f t="shared" ca="1" si="94"/>
        <v>15</v>
      </c>
      <c r="DS41" s="60">
        <f t="shared" ca="1" si="95"/>
        <v>30</v>
      </c>
      <c r="DT41" s="60">
        <f t="shared" ca="1" si="96"/>
        <v>12</v>
      </c>
      <c r="DU41" s="76"/>
      <c r="DV41" s="65">
        <f t="shared" ca="1" si="97"/>
        <v>400</v>
      </c>
      <c r="DW41" s="76">
        <f t="shared" ca="1" si="98"/>
        <v>400</v>
      </c>
      <c r="DX41" s="76">
        <f t="shared" ca="1" si="99"/>
        <v>22</v>
      </c>
      <c r="DZ41" s="250"/>
      <c r="EA41" s="222" t="s">
        <v>224</v>
      </c>
      <c r="EB41" s="223">
        <v>85.061999999999998</v>
      </c>
    </row>
    <row r="42" spans="1:132" x14ac:dyDescent="0.15">
      <c r="A42" s="62" t="s">
        <v>339</v>
      </c>
      <c r="B42" s="77">
        <f t="shared" ca="1" si="52"/>
        <v>41919</v>
      </c>
      <c r="C42" s="210"/>
      <c r="D42" s="210"/>
      <c r="E42" s="72">
        <f t="shared" ca="1" si="0"/>
        <v>54.256</v>
      </c>
      <c r="F42" s="72">
        <f t="shared" ca="1" si="53"/>
        <v>52.145000000000003</v>
      </c>
      <c r="G42" s="210"/>
      <c r="H42" s="210"/>
      <c r="I42" s="72">
        <f t="shared" ca="1" si="1"/>
        <v>52.086999999999989</v>
      </c>
      <c r="J42" s="72">
        <f t="shared" ca="1" si="2"/>
        <v>47.476999999999997</v>
      </c>
      <c r="K42" s="210"/>
      <c r="L42" s="72">
        <f t="shared" ca="1" si="4"/>
        <v>72.209000000000003</v>
      </c>
      <c r="M42" s="72">
        <f t="shared" ca="1" si="5"/>
        <v>64.155000000000001</v>
      </c>
      <c r="N42" s="72">
        <f t="shared" ca="1" si="6"/>
        <v>73.466999999999999</v>
      </c>
      <c r="O42" s="72">
        <f t="shared" ca="1" si="7"/>
        <v>65.829000000000008</v>
      </c>
      <c r="P42" s="210"/>
      <c r="Q42" s="72">
        <f t="shared" ca="1" si="9"/>
        <v>54.396000000000001</v>
      </c>
      <c r="R42" s="72">
        <f t="shared" ca="1" si="10"/>
        <v>52.478999999999999</v>
      </c>
      <c r="S42" s="72">
        <f t="shared" ca="1" si="11"/>
        <v>65.581000000000003</v>
      </c>
      <c r="T42" s="72">
        <f t="shared" ca="1" si="12"/>
        <v>55.144000000000005</v>
      </c>
      <c r="U42" s="72">
        <f t="shared" ca="1" si="13"/>
        <v>52.202000000000005</v>
      </c>
      <c r="V42" s="72">
        <f t="shared" ca="1" si="14"/>
        <v>51.302</v>
      </c>
      <c r="W42" s="72">
        <f t="shared" ca="1" si="15"/>
        <v>42.683000000000007</v>
      </c>
      <c r="X42" s="72">
        <f t="shared" ca="1" si="54"/>
        <v>53.192</v>
      </c>
      <c r="Y42" s="72">
        <f t="shared" ca="1" si="16"/>
        <v>52.713000000000001</v>
      </c>
      <c r="Z42" s="72">
        <f t="shared" ca="1" si="55"/>
        <v>50.168999999999997</v>
      </c>
      <c r="AA42" s="72">
        <f t="shared" ca="1" si="17"/>
        <v>50.862000000000002</v>
      </c>
      <c r="AB42" s="72">
        <f t="shared" ca="1" si="18"/>
        <v>50.140999999999998</v>
      </c>
      <c r="AC42" s="72">
        <f t="shared" ca="1" si="19"/>
        <v>50.667000000000002</v>
      </c>
      <c r="AD42" s="210"/>
      <c r="AE42" s="72">
        <f t="shared" ca="1" si="21"/>
        <v>71.02600000000001</v>
      </c>
      <c r="AF42" s="72">
        <f t="shared" ca="1" si="22"/>
        <v>73.802999999999997</v>
      </c>
      <c r="AG42" s="72">
        <f t="shared" ca="1" si="23"/>
        <v>67.260999999999996</v>
      </c>
      <c r="AH42" s="72">
        <f t="shared" ca="1" si="24"/>
        <v>59.797000000000004</v>
      </c>
      <c r="AI42" s="72">
        <f t="shared" ca="1" si="25"/>
        <v>60.143000000000001</v>
      </c>
      <c r="AJ42" s="72">
        <f t="shared" ca="1" si="26"/>
        <v>54.697000000000003</v>
      </c>
      <c r="AK42" s="72">
        <f t="shared" ca="1" si="27"/>
        <v>51.632999999999996</v>
      </c>
      <c r="AL42" s="72">
        <f t="shared" ca="1" si="28"/>
        <v>51.063000000000002</v>
      </c>
      <c r="AM42" s="72">
        <f t="shared" ca="1" si="29"/>
        <v>72.957999999999998</v>
      </c>
      <c r="AN42" s="72">
        <f t="shared" ca="1" si="30"/>
        <v>70.268000000000001</v>
      </c>
      <c r="AO42" s="72">
        <f t="shared" ca="1" si="31"/>
        <v>60.29</v>
      </c>
      <c r="AP42" s="72">
        <f t="shared" ca="1" si="32"/>
        <v>54.403999999999996</v>
      </c>
      <c r="AQ42" s="72">
        <f t="shared" ca="1" si="33"/>
        <v>53.931000000000004</v>
      </c>
      <c r="AR42" s="72">
        <f t="shared" ca="1" si="34"/>
        <v>51.502000000000002</v>
      </c>
      <c r="AS42" s="72">
        <f t="shared" ca="1" si="35"/>
        <v>49.293000000000006</v>
      </c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4"/>
      <c r="BG42" s="73">
        <f t="shared" ca="1" si="37"/>
        <v>69.98</v>
      </c>
      <c r="BH42" s="73">
        <f t="shared" ca="1" si="38"/>
        <v>63.625</v>
      </c>
      <c r="BI42" s="73">
        <f t="shared" ca="1" si="39"/>
        <v>54.036000000000001</v>
      </c>
      <c r="BJ42" s="236"/>
      <c r="BK42" s="73">
        <f t="shared" ca="1" si="56"/>
        <v>50.232999999999997</v>
      </c>
      <c r="BL42" s="73">
        <f t="shared" ca="1" si="57"/>
        <v>48.080000000000005</v>
      </c>
      <c r="BM42" s="73">
        <f t="shared" ca="1" si="58"/>
        <v>50.863</v>
      </c>
      <c r="BN42" s="237"/>
      <c r="BO42" s="237"/>
      <c r="BP42" s="75">
        <f t="shared" ca="1" si="59"/>
        <v>500</v>
      </c>
      <c r="BQ42" s="64">
        <f t="shared" ca="1" si="60"/>
        <v>1100</v>
      </c>
      <c r="BR42" s="199"/>
      <c r="BS42" s="199"/>
      <c r="BT42" s="60">
        <f t="shared" ca="1" si="61"/>
        <v>80</v>
      </c>
      <c r="BU42" s="60">
        <f t="shared" ca="1" si="62"/>
        <v>320</v>
      </c>
      <c r="BV42" s="200"/>
      <c r="BW42" s="76">
        <f t="shared" ca="1" si="63"/>
        <v>120</v>
      </c>
      <c r="BX42" s="65">
        <f t="shared" ca="1" si="64"/>
        <v>500</v>
      </c>
      <c r="BY42" s="60">
        <f t="shared" ca="1" si="65"/>
        <v>5</v>
      </c>
      <c r="BZ42" s="199"/>
      <c r="CA42" s="199"/>
      <c r="CB42" s="60">
        <f t="shared" ca="1" si="67"/>
        <v>2000</v>
      </c>
      <c r="CC42" s="60">
        <f t="shared" ca="1" si="68"/>
        <v>40</v>
      </c>
      <c r="CD42" s="60">
        <f t="shared" ca="1" si="69"/>
        <v>15</v>
      </c>
      <c r="CE42" s="60">
        <f t="shared" ca="1" si="70"/>
        <v>1400</v>
      </c>
      <c r="CF42" s="60">
        <f t="shared" ca="1" si="71"/>
        <v>1400</v>
      </c>
      <c r="CG42" s="60">
        <f t="shared" ca="1" si="72"/>
        <v>10</v>
      </c>
      <c r="CH42" s="60">
        <f t="shared" ca="1" si="73"/>
        <v>900</v>
      </c>
      <c r="CI42" s="60">
        <f t="shared" ca="1" si="74"/>
        <v>20</v>
      </c>
      <c r="CJ42" s="60">
        <f t="shared" ca="1" si="75"/>
        <v>30</v>
      </c>
      <c r="CK42" s="60">
        <f t="shared" ca="1" si="76"/>
        <v>90</v>
      </c>
      <c r="CL42" s="60">
        <f t="shared" ca="1" si="77"/>
        <v>1000</v>
      </c>
      <c r="CM42" s="60">
        <f t="shared" ca="1" si="78"/>
        <v>800</v>
      </c>
      <c r="CN42" s="60">
        <f t="shared" ca="1" si="79"/>
        <v>15</v>
      </c>
      <c r="CO42" s="216"/>
      <c r="CP42" s="199"/>
      <c r="CQ42" s="60">
        <f t="shared" ca="1" si="80"/>
        <v>5000</v>
      </c>
      <c r="CR42" s="60">
        <f t="shared" ca="1" si="81"/>
        <v>2500</v>
      </c>
      <c r="CS42" s="60">
        <f t="shared" ca="1" si="82"/>
        <v>10</v>
      </c>
      <c r="CT42" s="60">
        <f t="shared" ca="1" si="83"/>
        <v>25</v>
      </c>
      <c r="CU42" s="60">
        <f t="shared" ca="1" si="84"/>
        <v>400</v>
      </c>
      <c r="CV42" s="60">
        <f t="shared" ca="1" si="85"/>
        <v>12</v>
      </c>
      <c r="CW42" s="60">
        <f t="shared" ca="1" si="86"/>
        <v>8</v>
      </c>
      <c r="CX42" s="60">
        <f t="shared" ca="1" si="87"/>
        <v>10</v>
      </c>
      <c r="CY42" s="60">
        <f t="shared" ca="1" si="88"/>
        <v>1400</v>
      </c>
      <c r="CZ42" s="60">
        <f t="shared" ca="1" si="89"/>
        <v>5000</v>
      </c>
      <c r="DA42" s="60">
        <f t="shared" ca="1" si="90"/>
        <v>15</v>
      </c>
      <c r="DB42" s="60">
        <f t="shared" ca="1" si="91"/>
        <v>300</v>
      </c>
      <c r="DC42" s="60">
        <f t="shared" ca="1" si="92"/>
        <v>120</v>
      </c>
      <c r="DD42" s="60">
        <f t="shared" ca="1" si="93"/>
        <v>250</v>
      </c>
      <c r="DE42" s="216"/>
      <c r="DF42" s="216"/>
      <c r="DG42" s="216"/>
      <c r="DH42" s="199"/>
      <c r="DI42" s="199"/>
      <c r="DJ42" s="200"/>
      <c r="DK42" s="200"/>
      <c r="DL42" s="200"/>
      <c r="DM42" s="200"/>
      <c r="DN42" s="200"/>
      <c r="DO42" s="200"/>
      <c r="DP42" s="200"/>
      <c r="DQ42" s="200"/>
      <c r="DR42" s="60">
        <f t="shared" ca="1" si="94"/>
        <v>12</v>
      </c>
      <c r="DS42" s="60">
        <f t="shared" ca="1" si="95"/>
        <v>20</v>
      </c>
      <c r="DT42" s="60">
        <f t="shared" ca="1" si="96"/>
        <v>12</v>
      </c>
      <c r="DU42" s="76"/>
      <c r="DV42" s="65">
        <f t="shared" ca="1" si="97"/>
        <v>450</v>
      </c>
      <c r="DW42" s="76">
        <f t="shared" ca="1" si="98"/>
        <v>400</v>
      </c>
      <c r="DX42" s="76">
        <f t="shared" ca="1" si="99"/>
        <v>22</v>
      </c>
      <c r="DZ42" s="249"/>
      <c r="EA42" s="68" t="s">
        <v>225</v>
      </c>
      <c r="EB42" s="224">
        <v>85.106999999999999</v>
      </c>
    </row>
    <row r="43" spans="1:132" x14ac:dyDescent="0.15">
      <c r="A43" s="62" t="s">
        <v>341</v>
      </c>
      <c r="B43" s="59">
        <f t="shared" ca="1" si="52"/>
        <v>41927</v>
      </c>
      <c r="C43" s="210"/>
      <c r="D43" s="210"/>
      <c r="E43" s="72">
        <f t="shared" ca="1" si="0"/>
        <v>54.853999999999999</v>
      </c>
      <c r="F43" s="72">
        <f t="shared" ca="1" si="53"/>
        <v>51.78</v>
      </c>
      <c r="G43" s="210"/>
      <c r="H43" s="210"/>
      <c r="I43" s="72">
        <f t="shared" ca="1" si="1"/>
        <v>52.253999999999991</v>
      </c>
      <c r="J43" s="72">
        <f t="shared" ca="1" si="2"/>
        <v>47.082999999999998</v>
      </c>
      <c r="K43" s="210"/>
      <c r="L43" s="72">
        <f t="shared" ca="1" si="4"/>
        <v>72.001999999999995</v>
      </c>
      <c r="M43" s="72">
        <f t="shared" ca="1" si="5"/>
        <v>64.146999999999991</v>
      </c>
      <c r="N43" s="72">
        <f t="shared" ca="1" si="6"/>
        <v>71.984999999999999</v>
      </c>
      <c r="O43" s="72">
        <f t="shared" ca="1" si="7"/>
        <v>65.573999999999998</v>
      </c>
      <c r="P43" s="210"/>
      <c r="Q43" s="72">
        <f t="shared" ca="1" si="9"/>
        <v>54.494</v>
      </c>
      <c r="R43" s="72">
        <f t="shared" ca="1" si="10"/>
        <v>52.334999999999994</v>
      </c>
      <c r="S43" s="72">
        <f t="shared" ca="1" si="11"/>
        <v>63.667000000000002</v>
      </c>
      <c r="T43" s="72">
        <f t="shared" ca="1" si="12"/>
        <v>55.433000000000007</v>
      </c>
      <c r="U43" s="72">
        <f t="shared" ca="1" si="13"/>
        <v>52.243000000000009</v>
      </c>
      <c r="V43" s="72">
        <f t="shared" ca="1" si="14"/>
        <v>51.102000000000004</v>
      </c>
      <c r="W43" s="72">
        <f t="shared" ca="1" si="15"/>
        <v>42.927000000000007</v>
      </c>
      <c r="X43" s="72">
        <f t="shared" ca="1" si="54"/>
        <v>55.206000000000003</v>
      </c>
      <c r="Y43" s="72">
        <f t="shared" ca="1" si="16"/>
        <v>52.883000000000003</v>
      </c>
      <c r="Z43" s="72">
        <f t="shared" ca="1" si="55"/>
        <v>50.107999999999997</v>
      </c>
      <c r="AA43" s="72">
        <f t="shared" ca="1" si="17"/>
        <v>50.731999999999999</v>
      </c>
      <c r="AB43" s="72">
        <f t="shared" ca="1" si="18"/>
        <v>50.012999999999998</v>
      </c>
      <c r="AC43" s="72">
        <f t="shared" ca="1" si="19"/>
        <v>50.606000000000002</v>
      </c>
      <c r="AD43" s="210"/>
      <c r="AE43" s="72">
        <f t="shared" ca="1" si="21"/>
        <v>70.926000000000002</v>
      </c>
      <c r="AF43" s="72">
        <f t="shared" ca="1" si="22"/>
        <v>73.14500000000001</v>
      </c>
      <c r="AG43" s="72">
        <f t="shared" ca="1" si="23"/>
        <v>67.093999999999994</v>
      </c>
      <c r="AH43" s="72">
        <f t="shared" ca="1" si="24"/>
        <v>60.228999999999999</v>
      </c>
      <c r="AI43" s="72">
        <f t="shared" ca="1" si="25"/>
        <v>60.308999999999997</v>
      </c>
      <c r="AJ43" s="72">
        <f t="shared" ca="1" si="26"/>
        <v>54.498999999999995</v>
      </c>
      <c r="AK43" s="72">
        <f t="shared" ca="1" si="27"/>
        <v>51.417999999999992</v>
      </c>
      <c r="AL43" s="72">
        <f t="shared" ca="1" si="28"/>
        <v>51.094000000000008</v>
      </c>
      <c r="AM43" s="72">
        <f t="shared" ca="1" si="29"/>
        <v>72.427000000000007</v>
      </c>
      <c r="AN43" s="72">
        <f t="shared" ca="1" si="30"/>
        <v>70.254000000000005</v>
      </c>
      <c r="AO43" s="72">
        <f t="shared" ca="1" si="31"/>
        <v>60.164999999999999</v>
      </c>
      <c r="AP43" s="72">
        <f t="shared" ca="1" si="32"/>
        <v>54.489000000000004</v>
      </c>
      <c r="AQ43" s="72">
        <f t="shared" ca="1" si="33"/>
        <v>54.402000000000001</v>
      </c>
      <c r="AR43" s="72">
        <f t="shared" ca="1" si="34"/>
        <v>51.954000000000001</v>
      </c>
      <c r="AS43" s="72">
        <f t="shared" ca="1" si="35"/>
        <v>49.234999999999999</v>
      </c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4"/>
      <c r="BG43" s="73">
        <f t="shared" ca="1" si="37"/>
        <v>69.938999999999993</v>
      </c>
      <c r="BH43" s="73">
        <f t="shared" ca="1" si="38"/>
        <v>63.508000000000003</v>
      </c>
      <c r="BI43" s="73">
        <f t="shared" ca="1" si="39"/>
        <v>53.961999999999996</v>
      </c>
      <c r="BJ43" s="236"/>
      <c r="BK43" s="73">
        <f t="shared" ca="1" si="56"/>
        <v>50.379999999999995</v>
      </c>
      <c r="BL43" s="73">
        <f t="shared" ca="1" si="57"/>
        <v>48.019000000000005</v>
      </c>
      <c r="BM43" s="73">
        <f t="shared" ca="1" si="58"/>
        <v>50.519000000000005</v>
      </c>
      <c r="BN43" s="237"/>
      <c r="BO43" s="237"/>
      <c r="BP43" s="75">
        <f t="shared" ca="1" si="59"/>
        <v>500</v>
      </c>
      <c r="BQ43" s="64">
        <f t="shared" ca="1" si="60"/>
        <v>1000</v>
      </c>
      <c r="BR43" s="199"/>
      <c r="BS43" s="199"/>
      <c r="BT43" s="60">
        <f t="shared" ca="1" si="61"/>
        <v>80</v>
      </c>
      <c r="BU43" s="60">
        <f t="shared" ca="1" si="62"/>
        <v>300</v>
      </c>
      <c r="BV43" s="200"/>
      <c r="BW43" s="76">
        <f t="shared" ca="1" si="63"/>
        <v>140</v>
      </c>
      <c r="BX43" s="65">
        <f t="shared" ca="1" si="64"/>
        <v>250</v>
      </c>
      <c r="BY43" s="60">
        <f t="shared" ca="1" si="65"/>
        <v>30</v>
      </c>
      <c r="BZ43" s="199"/>
      <c r="CA43" s="199"/>
      <c r="CB43" s="60">
        <f t="shared" ca="1" si="67"/>
        <v>2000</v>
      </c>
      <c r="CC43" s="60">
        <f t="shared" ca="1" si="68"/>
        <v>40</v>
      </c>
      <c r="CD43" s="60">
        <f t="shared" ca="1" si="69"/>
        <v>20</v>
      </c>
      <c r="CE43" s="60">
        <f t="shared" ca="1" si="70"/>
        <v>1000</v>
      </c>
      <c r="CF43" s="60">
        <f t="shared" ca="1" si="71"/>
        <v>1200</v>
      </c>
      <c r="CG43" s="60">
        <f t="shared" ca="1" si="72"/>
        <v>10</v>
      </c>
      <c r="CH43" s="60">
        <f t="shared" ca="1" si="73"/>
        <v>900</v>
      </c>
      <c r="CI43" s="60">
        <f t="shared" ca="1" si="74"/>
        <v>140</v>
      </c>
      <c r="CJ43" s="60">
        <f t="shared" ca="1" si="75"/>
        <v>20</v>
      </c>
      <c r="CK43" s="60">
        <f t="shared" ca="1" si="76"/>
        <v>25</v>
      </c>
      <c r="CL43" s="60">
        <f t="shared" ca="1" si="77"/>
        <v>1100</v>
      </c>
      <c r="CM43" s="60">
        <f t="shared" ca="1" si="78"/>
        <v>700</v>
      </c>
      <c r="CN43" s="60">
        <f t="shared" ca="1" si="79"/>
        <v>15</v>
      </c>
      <c r="CO43" s="216"/>
      <c r="CP43" s="199"/>
      <c r="CQ43" s="60">
        <f t="shared" ca="1" si="80"/>
        <v>4000</v>
      </c>
      <c r="CR43" s="60">
        <f t="shared" ca="1" si="81"/>
        <v>1500</v>
      </c>
      <c r="CS43" s="60">
        <f t="shared" ca="1" si="82"/>
        <v>8</v>
      </c>
      <c r="CT43" s="60">
        <f t="shared" ca="1" si="83"/>
        <v>20</v>
      </c>
      <c r="CU43" s="60">
        <f t="shared" ca="1" si="84"/>
        <v>550</v>
      </c>
      <c r="CV43" s="60">
        <f t="shared" ca="1" si="85"/>
        <v>10</v>
      </c>
      <c r="CW43" s="60">
        <f t="shared" ca="1" si="86"/>
        <v>20</v>
      </c>
      <c r="CX43" s="60">
        <f t="shared" ca="1" si="87"/>
        <v>15</v>
      </c>
      <c r="CY43" s="60">
        <f t="shared" ca="1" si="88"/>
        <v>1400</v>
      </c>
      <c r="CZ43" s="60">
        <f t="shared" ca="1" si="89"/>
        <v>5000</v>
      </c>
      <c r="DA43" s="60">
        <f t="shared" ca="1" si="90"/>
        <v>15</v>
      </c>
      <c r="DB43" s="60">
        <f t="shared" ca="1" si="91"/>
        <v>350</v>
      </c>
      <c r="DC43" s="60">
        <f t="shared" ca="1" si="92"/>
        <v>100</v>
      </c>
      <c r="DD43" s="60">
        <f t="shared" ca="1" si="93"/>
        <v>280</v>
      </c>
      <c r="DE43" s="216"/>
      <c r="DF43" s="216"/>
      <c r="DG43" s="216"/>
      <c r="DH43" s="199"/>
      <c r="DI43" s="199"/>
      <c r="DJ43" s="200"/>
      <c r="DK43" s="200"/>
      <c r="DL43" s="200"/>
      <c r="DM43" s="200"/>
      <c r="DN43" s="200"/>
      <c r="DO43" s="200"/>
      <c r="DP43" s="200"/>
      <c r="DQ43" s="200"/>
      <c r="DR43" s="60">
        <f t="shared" ca="1" si="94"/>
        <v>15</v>
      </c>
      <c r="DS43" s="60">
        <f t="shared" ca="1" si="95"/>
        <v>12</v>
      </c>
      <c r="DT43" s="60">
        <f t="shared" ca="1" si="96"/>
        <v>12</v>
      </c>
      <c r="DU43" s="76"/>
      <c r="DV43" s="65">
        <f t="shared" ca="1" si="97"/>
        <v>300</v>
      </c>
      <c r="DW43" s="76">
        <f t="shared" ca="1" si="98"/>
        <v>350</v>
      </c>
      <c r="DX43" s="76">
        <f t="shared" ca="1" si="99"/>
        <v>20</v>
      </c>
      <c r="DZ43" s="248" t="s">
        <v>84</v>
      </c>
      <c r="EA43" s="67" t="s">
        <v>226</v>
      </c>
      <c r="EB43" s="221">
        <v>57.084000000000003</v>
      </c>
    </row>
    <row r="44" spans="1:132" x14ac:dyDescent="0.15">
      <c r="A44" s="62" t="s">
        <v>342</v>
      </c>
      <c r="B44" s="59">
        <f t="shared" ca="1" si="52"/>
        <v>41933</v>
      </c>
      <c r="C44" s="210"/>
      <c r="D44" s="210"/>
      <c r="E44" s="72">
        <f t="shared" ca="1" si="0"/>
        <v>54.802</v>
      </c>
      <c r="F44" s="72">
        <f t="shared" ca="1" si="53"/>
        <v>51.760000000000005</v>
      </c>
      <c r="G44" s="210"/>
      <c r="H44" s="210"/>
      <c r="I44" s="72">
        <f t="shared" ca="1" si="1"/>
        <v>52.269999999999996</v>
      </c>
      <c r="J44" s="72">
        <f t="shared" ca="1" si="2"/>
        <v>47.156999999999996</v>
      </c>
      <c r="K44" s="210"/>
      <c r="L44" s="72">
        <f t="shared" ca="1" si="4"/>
        <v>72.019000000000005</v>
      </c>
      <c r="M44" s="72">
        <f t="shared" ca="1" si="5"/>
        <v>64.161000000000001</v>
      </c>
      <c r="N44" s="72">
        <f t="shared" ca="1" si="6"/>
        <v>71.566999999999993</v>
      </c>
      <c r="O44" s="72">
        <f t="shared" ca="1" si="7"/>
        <v>65.557000000000002</v>
      </c>
      <c r="P44" s="210"/>
      <c r="Q44" s="72">
        <f t="shared" ca="1" si="9"/>
        <v>54.594999999999999</v>
      </c>
      <c r="R44" s="72">
        <f t="shared" ca="1" si="10"/>
        <v>52.259999999999991</v>
      </c>
      <c r="S44" s="72">
        <f t="shared" ca="1" si="11"/>
        <v>63.39</v>
      </c>
      <c r="T44" s="72">
        <f t="shared" ca="1" si="12"/>
        <v>55.442000000000007</v>
      </c>
      <c r="U44" s="72">
        <f t="shared" ca="1" si="13"/>
        <v>52.294000000000004</v>
      </c>
      <c r="V44" s="72">
        <f t="shared" ca="1" si="14"/>
        <v>51.085000000000001</v>
      </c>
      <c r="W44" s="72">
        <f t="shared" ca="1" si="15"/>
        <v>42.748000000000005</v>
      </c>
      <c r="X44" s="72">
        <f t="shared" ca="1" si="54"/>
        <v>54.813000000000002</v>
      </c>
      <c r="Y44" s="72">
        <f t="shared" ca="1" si="16"/>
        <v>52.616</v>
      </c>
      <c r="Z44" s="72">
        <f t="shared" ca="1" si="55"/>
        <v>50.119</v>
      </c>
      <c r="AA44" s="72">
        <f t="shared" ca="1" si="17"/>
        <v>50.71</v>
      </c>
      <c r="AB44" s="72">
        <f t="shared" ca="1" si="18"/>
        <v>50.051000000000002</v>
      </c>
      <c r="AC44" s="72">
        <f t="shared" ca="1" si="19"/>
        <v>50.628999999999998</v>
      </c>
      <c r="AD44" s="210"/>
      <c r="AE44" s="72">
        <f t="shared" ca="1" si="21"/>
        <v>70.921000000000006</v>
      </c>
      <c r="AF44" s="72">
        <f t="shared" ca="1" si="22"/>
        <v>73.222000000000008</v>
      </c>
      <c r="AG44" s="72">
        <f t="shared" ca="1" si="23"/>
        <v>67.171999999999997</v>
      </c>
      <c r="AH44" s="72">
        <f t="shared" ca="1" si="24"/>
        <v>60.15</v>
      </c>
      <c r="AI44" s="72">
        <f t="shared" ca="1" si="25"/>
        <v>60.364000000000004</v>
      </c>
      <c r="AJ44" s="72">
        <f t="shared" ca="1" si="26"/>
        <v>54.560999999999993</v>
      </c>
      <c r="AK44" s="72">
        <f t="shared" ca="1" si="27"/>
        <v>51.453999999999994</v>
      </c>
      <c r="AL44" s="72">
        <f t="shared" ca="1" si="28"/>
        <v>51.102000000000004</v>
      </c>
      <c r="AM44" s="72">
        <f t="shared" ca="1" si="29"/>
        <v>72.379000000000005</v>
      </c>
      <c r="AN44" s="72">
        <f t="shared" ca="1" si="30"/>
        <v>70.290999999999997</v>
      </c>
      <c r="AO44" s="72">
        <f t="shared" ca="1" si="31"/>
        <v>60.226999999999997</v>
      </c>
      <c r="AP44" s="72">
        <f t="shared" ca="1" si="32"/>
        <v>54.372</v>
      </c>
      <c r="AQ44" s="72">
        <f t="shared" ca="1" si="33"/>
        <v>53.689</v>
      </c>
      <c r="AR44" s="72">
        <f t="shared" ca="1" si="34"/>
        <v>51.808</v>
      </c>
      <c r="AS44" s="72">
        <f t="shared" ca="1" si="35"/>
        <v>49.297000000000004</v>
      </c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4"/>
      <c r="BG44" s="73">
        <f t="shared" ca="1" si="37"/>
        <v>69.986999999999995</v>
      </c>
      <c r="BH44" s="73">
        <f t="shared" ca="1" si="38"/>
        <v>63.56</v>
      </c>
      <c r="BI44" s="73">
        <f t="shared" ca="1" si="39"/>
        <v>54.064999999999998</v>
      </c>
      <c r="BJ44" s="236"/>
      <c r="BK44" s="73">
        <f t="shared" ca="1" si="56"/>
        <v>50.322000000000003</v>
      </c>
      <c r="BL44" s="73">
        <f t="shared" ca="1" si="57"/>
        <v>47.999000000000009</v>
      </c>
      <c r="BM44" s="73">
        <f t="shared" ca="1" si="58"/>
        <v>50.552000000000007</v>
      </c>
      <c r="BN44" s="237"/>
      <c r="BO44" s="237"/>
      <c r="BP44" s="75">
        <f t="shared" ca="1" si="59"/>
        <v>500</v>
      </c>
      <c r="BQ44" s="64">
        <f t="shared" ca="1" si="60"/>
        <v>1000</v>
      </c>
      <c r="BR44" s="199"/>
      <c r="BS44" s="199"/>
      <c r="BT44" s="60">
        <f t="shared" ca="1" si="61"/>
        <v>80</v>
      </c>
      <c r="BU44" s="60">
        <f t="shared" ca="1" si="62"/>
        <v>300</v>
      </c>
      <c r="BV44" s="200"/>
      <c r="BW44" s="76">
        <f t="shared" ca="1" si="63"/>
        <v>140</v>
      </c>
      <c r="BX44" s="65">
        <f t="shared" ca="1" si="64"/>
        <v>250</v>
      </c>
      <c r="BY44" s="60">
        <f t="shared" ca="1" si="65"/>
        <v>6</v>
      </c>
      <c r="BZ44" s="199"/>
      <c r="CA44" s="199"/>
      <c r="CB44" s="60">
        <f t="shared" ca="1" si="67"/>
        <v>2000</v>
      </c>
      <c r="CC44" s="60">
        <f t="shared" ca="1" si="68"/>
        <v>45</v>
      </c>
      <c r="CD44" s="60">
        <f t="shared" ca="1" si="69"/>
        <v>92</v>
      </c>
      <c r="CE44" s="60">
        <f t="shared" ca="1" si="70"/>
        <v>500</v>
      </c>
      <c r="CF44" s="60">
        <f t="shared" ca="1" si="71"/>
        <v>1400</v>
      </c>
      <c r="CG44" s="60">
        <f t="shared" ca="1" si="72"/>
        <v>8</v>
      </c>
      <c r="CH44" s="60">
        <f t="shared" ca="1" si="73"/>
        <v>900</v>
      </c>
      <c r="CI44" s="60">
        <f t="shared" ca="1" si="74"/>
        <v>100</v>
      </c>
      <c r="CJ44" s="60">
        <f t="shared" ca="1" si="75"/>
        <v>25</v>
      </c>
      <c r="CK44" s="60">
        <f t="shared" ca="1" si="76"/>
        <v>22</v>
      </c>
      <c r="CL44" s="60">
        <f t="shared" ca="1" si="77"/>
        <v>1200</v>
      </c>
      <c r="CM44" s="60">
        <f t="shared" ca="1" si="78"/>
        <v>750</v>
      </c>
      <c r="CN44" s="60">
        <f t="shared" ca="1" si="79"/>
        <v>10</v>
      </c>
      <c r="CO44" s="216"/>
      <c r="CP44" s="199"/>
      <c r="CQ44" s="60">
        <f t="shared" ca="1" si="80"/>
        <v>5000</v>
      </c>
      <c r="CR44" s="60">
        <f t="shared" ca="1" si="81"/>
        <v>2000</v>
      </c>
      <c r="CS44" s="60">
        <f t="shared" ca="1" si="82"/>
        <v>6</v>
      </c>
      <c r="CT44" s="60">
        <f t="shared" ca="1" si="83"/>
        <v>20</v>
      </c>
      <c r="CU44" s="60">
        <f t="shared" ca="1" si="84"/>
        <v>500</v>
      </c>
      <c r="CV44" s="60">
        <f t="shared" ca="1" si="85"/>
        <v>10</v>
      </c>
      <c r="CW44" s="60">
        <f t="shared" ca="1" si="86"/>
        <v>8</v>
      </c>
      <c r="CX44" s="60">
        <f t="shared" ca="1" si="87"/>
        <v>6</v>
      </c>
      <c r="CY44" s="60">
        <f t="shared" ca="1" si="88"/>
        <v>1300</v>
      </c>
      <c r="CZ44" s="60">
        <f t="shared" ca="1" si="89"/>
        <v>5500</v>
      </c>
      <c r="DA44" s="60">
        <f t="shared" ca="1" si="90"/>
        <v>12</v>
      </c>
      <c r="DB44" s="60">
        <f t="shared" ca="1" si="91"/>
        <v>320</v>
      </c>
      <c r="DC44" s="60">
        <f t="shared" ca="1" si="92"/>
        <v>100</v>
      </c>
      <c r="DD44" s="60">
        <f t="shared" ca="1" si="93"/>
        <v>250</v>
      </c>
      <c r="DE44" s="216"/>
      <c r="DF44" s="216"/>
      <c r="DG44" s="216"/>
      <c r="DH44" s="199"/>
      <c r="DI44" s="199"/>
      <c r="DJ44" s="200"/>
      <c r="DK44" s="200"/>
      <c r="DL44" s="200"/>
      <c r="DM44" s="200"/>
      <c r="DN44" s="200"/>
      <c r="DO44" s="200"/>
      <c r="DP44" s="200"/>
      <c r="DQ44" s="200"/>
      <c r="DR44" s="60">
        <f t="shared" ca="1" si="94"/>
        <v>15</v>
      </c>
      <c r="DS44" s="60">
        <f t="shared" ca="1" si="95"/>
        <v>10</v>
      </c>
      <c r="DT44" s="60">
        <f t="shared" ca="1" si="96"/>
        <v>10</v>
      </c>
      <c r="DU44" s="76"/>
      <c r="DV44" s="65">
        <f t="shared" ca="1" si="97"/>
        <v>200</v>
      </c>
      <c r="DW44" s="76">
        <f t="shared" ca="1" si="98"/>
        <v>350</v>
      </c>
      <c r="DX44" s="76">
        <f t="shared" ca="1" si="99"/>
        <v>20</v>
      </c>
      <c r="DZ44" s="250"/>
      <c r="EA44" s="222" t="s">
        <v>227</v>
      </c>
      <c r="EB44" s="223">
        <v>57.067</v>
      </c>
    </row>
    <row r="45" spans="1:132" x14ac:dyDescent="0.15">
      <c r="A45" s="62" t="s">
        <v>345</v>
      </c>
      <c r="B45" s="59">
        <f t="shared" ca="1" si="52"/>
        <v>41939</v>
      </c>
      <c r="C45" s="210"/>
      <c r="D45" s="210"/>
      <c r="E45" s="72">
        <f t="shared" ca="1" si="0"/>
        <v>55.058999999999997</v>
      </c>
      <c r="F45" s="72">
        <f t="shared" ca="1" si="53"/>
        <v>53.007000000000005</v>
      </c>
      <c r="G45" s="210"/>
      <c r="H45" s="210"/>
      <c r="I45" s="72">
        <f t="shared" ca="1" si="1"/>
        <v>52.381999999999991</v>
      </c>
      <c r="J45" s="72">
        <f t="shared" ca="1" si="2"/>
        <v>47.253</v>
      </c>
      <c r="K45" s="210"/>
      <c r="L45" s="72">
        <f t="shared" ca="1" si="4"/>
        <v>71.930999999999997</v>
      </c>
      <c r="M45" s="72">
        <f t="shared" ca="1" si="5"/>
        <v>64.326999999999998</v>
      </c>
      <c r="N45" s="72">
        <f t="shared" ca="1" si="6"/>
        <v>71.98899999999999</v>
      </c>
      <c r="O45" s="72">
        <f t="shared" ca="1" si="7"/>
        <v>65.546999999999997</v>
      </c>
      <c r="P45" s="210"/>
      <c r="Q45" s="72">
        <f t="shared" ca="1" si="9"/>
        <v>54.7</v>
      </c>
      <c r="R45" s="72">
        <f t="shared" ca="1" si="10"/>
        <v>52.828999999999994</v>
      </c>
      <c r="S45" s="72">
        <f t="shared" ca="1" si="11"/>
        <v>63.591999999999999</v>
      </c>
      <c r="T45" s="72">
        <f t="shared" ca="1" si="12"/>
        <v>55.649000000000001</v>
      </c>
      <c r="U45" s="72">
        <f t="shared" ca="1" si="13"/>
        <v>52.336000000000006</v>
      </c>
      <c r="V45" s="72">
        <f t="shared" ca="1" si="14"/>
        <v>51.350999999999999</v>
      </c>
      <c r="W45" s="72">
        <f t="shared" ca="1" si="15"/>
        <v>43.347999999999999</v>
      </c>
      <c r="X45" s="72">
        <f t="shared" ca="1" si="54"/>
        <v>55.493000000000002</v>
      </c>
      <c r="Y45" s="72">
        <f t="shared" ca="1" si="16"/>
        <v>52.847999999999999</v>
      </c>
      <c r="Z45" s="72">
        <f t="shared" ca="1" si="55"/>
        <v>50.338000000000001</v>
      </c>
      <c r="AA45" s="72">
        <f t="shared" ca="1" si="17"/>
        <v>50.767000000000003</v>
      </c>
      <c r="AB45" s="72">
        <f t="shared" ca="1" si="18"/>
        <v>50.025999999999996</v>
      </c>
      <c r="AC45" s="72">
        <f t="shared" ca="1" si="19"/>
        <v>50.673000000000002</v>
      </c>
      <c r="AD45" s="210"/>
      <c r="AE45" s="72">
        <f t="shared" ca="1" si="21"/>
        <v>70.930000000000007</v>
      </c>
      <c r="AF45" s="72">
        <f t="shared" ca="1" si="22"/>
        <v>73.254999999999995</v>
      </c>
      <c r="AG45" s="72">
        <f t="shared" ca="1" si="23"/>
        <v>67.205999999999989</v>
      </c>
      <c r="AH45" s="72">
        <f t="shared" ca="1" si="24"/>
        <v>60.408999999999999</v>
      </c>
      <c r="AI45" s="72">
        <f t="shared" ca="1" si="25"/>
        <v>60.387</v>
      </c>
      <c r="AJ45" s="72">
        <f t="shared" ca="1" si="26"/>
        <v>54.610999999999997</v>
      </c>
      <c r="AK45" s="72">
        <f t="shared" ca="1" si="27"/>
        <v>51.435999999999993</v>
      </c>
      <c r="AL45" s="72">
        <f t="shared" ca="1" si="28"/>
        <v>51.249000000000002</v>
      </c>
      <c r="AM45" s="72">
        <f t="shared" ca="1" si="29"/>
        <v>72.292000000000002</v>
      </c>
      <c r="AN45" s="72">
        <f t="shared" ca="1" si="30"/>
        <v>70.311000000000007</v>
      </c>
      <c r="AO45" s="72">
        <f t="shared" ca="1" si="31"/>
        <v>60.256999999999998</v>
      </c>
      <c r="AP45" s="72">
        <f t="shared" ca="1" si="32"/>
        <v>55.085999999999999</v>
      </c>
      <c r="AQ45" s="72">
        <f t="shared" ca="1" si="33"/>
        <v>54.882000000000005</v>
      </c>
      <c r="AR45" s="72">
        <f t="shared" ca="1" si="34"/>
        <v>51.96</v>
      </c>
      <c r="AS45" s="72">
        <f t="shared" ca="1" si="35"/>
        <v>49.492000000000004</v>
      </c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4"/>
      <c r="BG45" s="73">
        <f t="shared" ca="1" si="37"/>
        <v>70.043999999999997</v>
      </c>
      <c r="BH45" s="73">
        <f t="shared" ca="1" si="38"/>
        <v>63.643999999999998</v>
      </c>
      <c r="BI45" s="73">
        <f t="shared" ca="1" si="39"/>
        <v>54.16</v>
      </c>
      <c r="BJ45" s="236"/>
      <c r="BK45" s="73">
        <f t="shared" ca="1" si="56"/>
        <v>50.703000000000003</v>
      </c>
      <c r="BL45" s="73">
        <f t="shared" ca="1" si="57"/>
        <v>48.165000000000006</v>
      </c>
      <c r="BM45" s="73">
        <f t="shared" ca="1" si="58"/>
        <v>50.517000000000003</v>
      </c>
      <c r="BN45" s="237"/>
      <c r="BO45" s="237"/>
      <c r="BP45" s="75">
        <f t="shared" ca="1" si="59"/>
        <v>500</v>
      </c>
      <c r="BQ45" s="64">
        <f t="shared" ca="1" si="60"/>
        <v>1000</v>
      </c>
      <c r="BR45" s="199"/>
      <c r="BS45" s="199"/>
      <c r="BT45" s="60">
        <f t="shared" ca="1" si="61"/>
        <v>90</v>
      </c>
      <c r="BU45" s="60">
        <f t="shared" ca="1" si="62"/>
        <v>290</v>
      </c>
      <c r="BV45" s="200"/>
      <c r="BW45" s="76">
        <f t="shared" ca="1" si="63"/>
        <v>120</v>
      </c>
      <c r="BX45" s="65">
        <f t="shared" ca="1" si="64"/>
        <v>130</v>
      </c>
      <c r="BY45" s="60">
        <f t="shared" ca="1" si="65"/>
        <v>8</v>
      </c>
      <c r="BZ45" s="199"/>
      <c r="CA45" s="199"/>
      <c r="CB45" s="60">
        <f t="shared" ca="1" si="67"/>
        <v>2000</v>
      </c>
      <c r="CC45" s="60">
        <f t="shared" ca="1" si="68"/>
        <v>40</v>
      </c>
      <c r="CD45" s="60">
        <f t="shared" ca="1" si="69"/>
        <v>20</v>
      </c>
      <c r="CE45" s="60">
        <f t="shared" ca="1" si="70"/>
        <v>700</v>
      </c>
      <c r="CF45" s="60">
        <f t="shared" ca="1" si="71"/>
        <v>1100</v>
      </c>
      <c r="CG45" s="60">
        <f t="shared" ca="1" si="72"/>
        <v>8</v>
      </c>
      <c r="CH45" s="60">
        <f t="shared" ca="1" si="73"/>
        <v>800</v>
      </c>
      <c r="CI45" s="60">
        <f t="shared" ca="1" si="74"/>
        <v>100</v>
      </c>
      <c r="CJ45" s="60">
        <f t="shared" ca="1" si="75"/>
        <v>25</v>
      </c>
      <c r="CK45" s="60">
        <f t="shared" ca="1" si="76"/>
        <v>22</v>
      </c>
      <c r="CL45" s="60">
        <f t="shared" ca="1" si="77"/>
        <v>1300</v>
      </c>
      <c r="CM45" s="60">
        <f t="shared" ca="1" si="78"/>
        <v>800</v>
      </c>
      <c r="CN45" s="60">
        <f t="shared" ca="1" si="79"/>
        <v>10</v>
      </c>
      <c r="CO45" s="216"/>
      <c r="CP45" s="199"/>
      <c r="CQ45" s="60">
        <f t="shared" ca="1" si="80"/>
        <v>4500</v>
      </c>
      <c r="CR45" s="60">
        <f t="shared" ca="1" si="81"/>
        <v>2500</v>
      </c>
      <c r="CS45" s="60">
        <f t="shared" ca="1" si="82"/>
        <v>6</v>
      </c>
      <c r="CT45" s="60">
        <f t="shared" ca="1" si="83"/>
        <v>25</v>
      </c>
      <c r="CU45" s="60">
        <f t="shared" ca="1" si="84"/>
        <v>350</v>
      </c>
      <c r="CV45" s="60">
        <f t="shared" ca="1" si="85"/>
        <v>10</v>
      </c>
      <c r="CW45" s="60">
        <f t="shared" ca="1" si="86"/>
        <v>8</v>
      </c>
      <c r="CX45" s="60">
        <f t="shared" ca="1" si="87"/>
        <v>12</v>
      </c>
      <c r="CY45" s="60">
        <f t="shared" ca="1" si="88"/>
        <v>1400</v>
      </c>
      <c r="CZ45" s="60">
        <f t="shared" ca="1" si="89"/>
        <v>5500</v>
      </c>
      <c r="DA45" s="60">
        <f t="shared" ca="1" si="90"/>
        <v>12</v>
      </c>
      <c r="DB45" s="60">
        <f t="shared" ca="1" si="91"/>
        <v>350</v>
      </c>
      <c r="DC45" s="60">
        <f t="shared" ca="1" si="92"/>
        <v>120</v>
      </c>
      <c r="DD45" s="60">
        <f t="shared" ca="1" si="93"/>
        <v>250</v>
      </c>
      <c r="DE45" s="216"/>
      <c r="DF45" s="216"/>
      <c r="DG45" s="216"/>
      <c r="DH45" s="199"/>
      <c r="DI45" s="199"/>
      <c r="DJ45" s="200"/>
      <c r="DK45" s="200"/>
      <c r="DL45" s="200"/>
      <c r="DM45" s="200"/>
      <c r="DN45" s="200"/>
      <c r="DO45" s="200"/>
      <c r="DP45" s="200"/>
      <c r="DQ45" s="200"/>
      <c r="DR45" s="60">
        <f t="shared" ca="1" si="94"/>
        <v>10</v>
      </c>
      <c r="DS45" s="60">
        <f t="shared" ca="1" si="95"/>
        <v>12</v>
      </c>
      <c r="DT45" s="60">
        <f t="shared" ca="1" si="96"/>
        <v>12</v>
      </c>
      <c r="DU45" s="76"/>
      <c r="DV45" s="65">
        <f t="shared" ca="1" si="97"/>
        <v>250</v>
      </c>
      <c r="DW45" s="76">
        <f t="shared" ca="1" si="98"/>
        <v>300</v>
      </c>
      <c r="DX45" s="76">
        <f t="shared" ca="1" si="99"/>
        <v>20</v>
      </c>
      <c r="DZ45" s="249"/>
      <c r="EA45" s="68" t="s">
        <v>228</v>
      </c>
      <c r="EB45" s="224">
        <v>57.075000000000003</v>
      </c>
    </row>
    <row r="46" spans="1:132" x14ac:dyDescent="0.15">
      <c r="A46" s="62" t="s">
        <v>346</v>
      </c>
      <c r="B46" s="59">
        <f t="shared" ca="1" si="52"/>
        <v>41947</v>
      </c>
      <c r="C46" s="210"/>
      <c r="D46" s="210"/>
      <c r="E46" s="72">
        <f t="shared" ca="1" si="0"/>
        <v>54.997999999999998</v>
      </c>
      <c r="F46" s="72">
        <f t="shared" ca="1" si="53"/>
        <v>52.399000000000001</v>
      </c>
      <c r="G46" s="210"/>
      <c r="H46" s="210"/>
      <c r="I46" s="72">
        <f t="shared" ca="1" si="1"/>
        <v>52.393999999999991</v>
      </c>
      <c r="J46" s="72">
        <f t="shared" ca="1" si="2"/>
        <v>47.161999999999999</v>
      </c>
      <c r="K46" s="210"/>
      <c r="L46" s="72">
        <f t="shared" ca="1" si="4"/>
        <v>71.989000000000004</v>
      </c>
      <c r="M46" s="72">
        <f t="shared" ca="1" si="5"/>
        <v>64.23</v>
      </c>
      <c r="N46" s="72">
        <f t="shared" ca="1" si="6"/>
        <v>71.806999999999988</v>
      </c>
      <c r="O46" s="72">
        <f t="shared" ca="1" si="7"/>
        <v>65.549000000000007</v>
      </c>
      <c r="P46" s="210"/>
      <c r="Q46" s="72">
        <f t="shared" ca="1" si="9"/>
        <v>54.544000000000004</v>
      </c>
      <c r="R46" s="72">
        <f t="shared" ca="1" si="10"/>
        <v>52.544999999999995</v>
      </c>
      <c r="S46" s="72">
        <f t="shared" ca="1" si="11"/>
        <v>63.625</v>
      </c>
      <c r="T46" s="72">
        <f t="shared" ca="1" si="12"/>
        <v>55.545000000000002</v>
      </c>
      <c r="U46" s="72">
        <f t="shared" ca="1" si="13"/>
        <v>52.244</v>
      </c>
      <c r="V46" s="72">
        <f t="shared" ca="1" si="14"/>
        <v>51.245999999999995</v>
      </c>
      <c r="W46" s="72">
        <f t="shared" ca="1" si="15"/>
        <v>43.258000000000003</v>
      </c>
      <c r="X46" s="72">
        <f t="shared" ca="1" si="54"/>
        <v>55.152000000000001</v>
      </c>
      <c r="Y46" s="72">
        <f t="shared" ca="1" si="16"/>
        <v>52.823</v>
      </c>
      <c r="Z46" s="72">
        <f t="shared" ca="1" si="55"/>
        <v>50.305</v>
      </c>
      <c r="AA46" s="72">
        <f t="shared" ca="1" si="17"/>
        <v>50.757000000000005</v>
      </c>
      <c r="AB46" s="72">
        <f t="shared" ca="1" si="18"/>
        <v>50.012999999999998</v>
      </c>
      <c r="AC46" s="72">
        <f t="shared" ca="1" si="19"/>
        <v>50.692</v>
      </c>
      <c r="AD46" s="210"/>
      <c r="AE46" s="72">
        <f t="shared" ca="1" si="21"/>
        <v>70.924000000000007</v>
      </c>
      <c r="AF46" s="72">
        <f t="shared" ca="1" si="22"/>
        <v>73.147999999999996</v>
      </c>
      <c r="AG46" s="72">
        <f t="shared" ca="1" si="23"/>
        <v>67.111999999999995</v>
      </c>
      <c r="AH46" s="72">
        <f t="shared" ca="1" si="24"/>
        <v>60.225000000000001</v>
      </c>
      <c r="AI46" s="72">
        <f t="shared" ca="1" si="25"/>
        <v>60.413000000000004</v>
      </c>
      <c r="AJ46" s="72">
        <f t="shared" ca="1" si="26"/>
        <v>54.661000000000001</v>
      </c>
      <c r="AK46" s="72">
        <f t="shared" ca="1" si="27"/>
        <v>51.420999999999992</v>
      </c>
      <c r="AL46" s="72">
        <f t="shared" ca="1" si="28"/>
        <v>51.222000000000001</v>
      </c>
      <c r="AM46" s="72">
        <f t="shared" ca="1" si="29"/>
        <v>72.25</v>
      </c>
      <c r="AN46" s="72">
        <f t="shared" ca="1" si="30"/>
        <v>70.283999999999992</v>
      </c>
      <c r="AO46" s="72">
        <f t="shared" ca="1" si="31"/>
        <v>60.174999999999997</v>
      </c>
      <c r="AP46" s="72">
        <f t="shared" ca="1" si="32"/>
        <v>54.703000000000003</v>
      </c>
      <c r="AQ46" s="72">
        <f t="shared" ca="1" si="33"/>
        <v>54.361000000000004</v>
      </c>
      <c r="AR46" s="72">
        <f t="shared" ca="1" si="34"/>
        <v>52.057000000000002</v>
      </c>
      <c r="AS46" s="72">
        <f t="shared" ca="1" si="35"/>
        <v>49.419000000000004</v>
      </c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4"/>
      <c r="BG46" s="73">
        <f t="shared" ca="1" si="37"/>
        <v>69.99199999999999</v>
      </c>
      <c r="BH46" s="73">
        <f t="shared" ca="1" si="38"/>
        <v>63.498000000000005</v>
      </c>
      <c r="BI46" s="73">
        <f t="shared" ca="1" si="39"/>
        <v>54.078999999999994</v>
      </c>
      <c r="BJ46" s="236"/>
      <c r="BK46" s="73">
        <f t="shared" ca="1" si="56"/>
        <v>50.731000000000002</v>
      </c>
      <c r="BL46" s="73">
        <f t="shared" ca="1" si="57"/>
        <v>48.082000000000008</v>
      </c>
      <c r="BM46" s="73">
        <f t="shared" ca="1" si="58"/>
        <v>50.602000000000004</v>
      </c>
      <c r="BN46" s="237"/>
      <c r="BO46" s="237"/>
      <c r="BP46" s="75">
        <f t="shared" ca="1" si="59"/>
        <v>500</v>
      </c>
      <c r="BQ46" s="64">
        <f t="shared" ca="1" si="60"/>
        <v>1000</v>
      </c>
      <c r="BR46" s="199"/>
      <c r="BS46" s="199"/>
      <c r="BT46" s="60">
        <f t="shared" ca="1" si="61"/>
        <v>130</v>
      </c>
      <c r="BU46" s="60">
        <f t="shared" ca="1" si="62"/>
        <v>300</v>
      </c>
      <c r="BV46" s="200"/>
      <c r="BW46" s="76">
        <f t="shared" ca="1" si="63"/>
        <v>130</v>
      </c>
      <c r="BX46" s="65">
        <f t="shared" ca="1" si="64"/>
        <v>150</v>
      </c>
      <c r="BY46" s="60">
        <f t="shared" ca="1" si="65"/>
        <v>40</v>
      </c>
      <c r="BZ46" s="199"/>
      <c r="CA46" s="199"/>
      <c r="CB46" s="60">
        <f t="shared" ca="1" si="67"/>
        <v>1800</v>
      </c>
      <c r="CC46" s="60">
        <f t="shared" ca="1" si="68"/>
        <v>40</v>
      </c>
      <c r="CD46" s="60">
        <f t="shared" ca="1" si="69"/>
        <v>15</v>
      </c>
      <c r="CE46" s="60">
        <f t="shared" ca="1" si="70"/>
        <v>500</v>
      </c>
      <c r="CF46" s="60">
        <f t="shared" ca="1" si="71"/>
        <v>1500</v>
      </c>
      <c r="CG46" s="60">
        <f t="shared" ca="1" si="72"/>
        <v>8</v>
      </c>
      <c r="CH46" s="60">
        <f t="shared" ca="1" si="73"/>
        <v>800</v>
      </c>
      <c r="CI46" s="60">
        <f t="shared" ca="1" si="74"/>
        <v>100</v>
      </c>
      <c r="CJ46" s="60">
        <f t="shared" ca="1" si="75"/>
        <v>25</v>
      </c>
      <c r="CK46" s="60">
        <f t="shared" ca="1" si="76"/>
        <v>22</v>
      </c>
      <c r="CL46" s="60">
        <f t="shared" ca="1" si="77"/>
        <v>1400</v>
      </c>
      <c r="CM46" s="60">
        <f t="shared" ca="1" si="78"/>
        <v>800</v>
      </c>
      <c r="CN46" s="60">
        <f t="shared" ca="1" si="79"/>
        <v>10</v>
      </c>
      <c r="CO46" s="216"/>
      <c r="CP46" s="199"/>
      <c r="CQ46" s="60">
        <f t="shared" ca="1" si="80"/>
        <v>4500</v>
      </c>
      <c r="CR46" s="60">
        <f t="shared" ca="1" si="81"/>
        <v>2200</v>
      </c>
      <c r="CS46" s="60">
        <f t="shared" ca="1" si="82"/>
        <v>6</v>
      </c>
      <c r="CT46" s="60">
        <f t="shared" ca="1" si="83"/>
        <v>25</v>
      </c>
      <c r="CU46" s="60">
        <f t="shared" ca="1" si="84"/>
        <v>250</v>
      </c>
      <c r="CV46" s="60">
        <f t="shared" ca="1" si="85"/>
        <v>10</v>
      </c>
      <c r="CW46" s="60">
        <f t="shared" ca="1" si="86"/>
        <v>8</v>
      </c>
      <c r="CX46" s="60">
        <f t="shared" ca="1" si="87"/>
        <v>190</v>
      </c>
      <c r="CY46" s="60">
        <f t="shared" ca="1" si="88"/>
        <v>1400</v>
      </c>
      <c r="CZ46" s="60">
        <f t="shared" ca="1" si="89"/>
        <v>5500</v>
      </c>
      <c r="DA46" s="60">
        <f t="shared" ca="1" si="90"/>
        <v>12</v>
      </c>
      <c r="DB46" s="60">
        <f t="shared" ca="1" si="91"/>
        <v>400</v>
      </c>
      <c r="DC46" s="60">
        <f t="shared" ca="1" si="92"/>
        <v>120</v>
      </c>
      <c r="DD46" s="60">
        <f t="shared" ca="1" si="93"/>
        <v>220</v>
      </c>
      <c r="DE46" s="216"/>
      <c r="DF46" s="216"/>
      <c r="DG46" s="216"/>
      <c r="DH46" s="199"/>
      <c r="DI46" s="199"/>
      <c r="DJ46" s="200"/>
      <c r="DK46" s="200"/>
      <c r="DL46" s="200"/>
      <c r="DM46" s="200"/>
      <c r="DN46" s="200"/>
      <c r="DO46" s="200"/>
      <c r="DP46" s="200"/>
      <c r="DQ46" s="200"/>
      <c r="DR46" s="60">
        <f t="shared" ca="1" si="94"/>
        <v>10</v>
      </c>
      <c r="DS46" s="60">
        <f t="shared" ca="1" si="95"/>
        <v>12</v>
      </c>
      <c r="DT46" s="60">
        <f t="shared" ca="1" si="96"/>
        <v>12</v>
      </c>
      <c r="DU46" s="76"/>
      <c r="DV46" s="65">
        <f t="shared" ca="1" si="97"/>
        <v>230</v>
      </c>
      <c r="DW46" s="76">
        <f t="shared" ca="1" si="98"/>
        <v>300</v>
      </c>
      <c r="DX46" s="76">
        <f t="shared" ca="1" si="99"/>
        <v>22</v>
      </c>
      <c r="DZ46" s="248" t="s">
        <v>106</v>
      </c>
      <c r="EA46" s="67" t="s">
        <v>229</v>
      </c>
      <c r="EB46" s="239">
        <v>104.467</v>
      </c>
    </row>
    <row r="47" spans="1:132" x14ac:dyDescent="0.15">
      <c r="A47" s="62" t="s">
        <v>349</v>
      </c>
      <c r="B47" s="59">
        <f t="shared" ca="1" si="52"/>
        <v>41953</v>
      </c>
      <c r="C47" s="210"/>
      <c r="D47" s="210"/>
      <c r="E47" s="72">
        <f t="shared" ca="1" si="0"/>
        <v>54.818999999999996</v>
      </c>
      <c r="F47" s="72">
        <f t="shared" ca="1" si="53"/>
        <v>52.497</v>
      </c>
      <c r="G47" s="210"/>
      <c r="H47" s="210"/>
      <c r="I47" s="72">
        <f t="shared" ca="1" si="1"/>
        <v>52.269999999999996</v>
      </c>
      <c r="J47" s="72">
        <f t="shared" ca="1" si="2"/>
        <v>47.143000000000001</v>
      </c>
      <c r="K47" s="210"/>
      <c r="L47" s="72">
        <f t="shared" ca="1" si="4"/>
        <v>72.007000000000005</v>
      </c>
      <c r="M47" s="72">
        <f t="shared" ca="1" si="5"/>
        <v>64.209999999999994</v>
      </c>
      <c r="N47" s="72">
        <f t="shared" ca="1" si="6"/>
        <v>71.526999999999987</v>
      </c>
      <c r="O47" s="72">
        <f t="shared" ca="1" si="7"/>
        <v>65.549000000000007</v>
      </c>
      <c r="P47" s="210"/>
      <c r="Q47" s="72">
        <f t="shared" ca="1" si="9"/>
        <v>54.576999999999998</v>
      </c>
      <c r="R47" s="72">
        <f t="shared" ca="1" si="10"/>
        <v>52.475999999999999</v>
      </c>
      <c r="S47" s="72">
        <f t="shared" ca="1" si="11"/>
        <v>63.405999999999999</v>
      </c>
      <c r="T47" s="72">
        <f t="shared" ca="1" si="12"/>
        <v>55.573000000000008</v>
      </c>
      <c r="U47" s="72">
        <f t="shared" ca="1" si="13"/>
        <v>52.296000000000006</v>
      </c>
      <c r="V47" s="72">
        <f t="shared" ca="1" si="14"/>
        <v>51.203000000000003</v>
      </c>
      <c r="W47" s="72">
        <f t="shared" ca="1" si="15"/>
        <v>42.988</v>
      </c>
      <c r="X47" s="72">
        <f t="shared" ca="1" si="54"/>
        <v>54.67</v>
      </c>
      <c r="Y47" s="72">
        <f t="shared" ca="1" si="16"/>
        <v>52.578000000000003</v>
      </c>
      <c r="Z47" s="72">
        <f t="shared" ca="1" si="55"/>
        <v>50.231999999999999</v>
      </c>
      <c r="AA47" s="72">
        <f t="shared" ca="1" si="17"/>
        <v>50.736000000000004</v>
      </c>
      <c r="AB47" s="72">
        <f t="shared" ca="1" si="18"/>
        <v>50.010999999999996</v>
      </c>
      <c r="AC47" s="72">
        <f t="shared" ca="1" si="19"/>
        <v>50.652999999999999</v>
      </c>
      <c r="AD47" s="210"/>
      <c r="AE47" s="72">
        <f t="shared" ca="1" si="21"/>
        <v>70.915999999999997</v>
      </c>
      <c r="AF47" s="72">
        <f t="shared" ca="1" si="22"/>
        <v>73.236999999999995</v>
      </c>
      <c r="AG47" s="72">
        <f t="shared" ca="1" si="23"/>
        <v>67.156999999999996</v>
      </c>
      <c r="AH47" s="72">
        <f t="shared" ca="1" si="24"/>
        <v>60.125</v>
      </c>
      <c r="AI47" s="72">
        <f t="shared" ca="1" si="25"/>
        <v>60.410000000000004</v>
      </c>
      <c r="AJ47" s="72">
        <f t="shared" ca="1" si="26"/>
        <v>54.679000000000002</v>
      </c>
      <c r="AK47" s="72">
        <f t="shared" ca="1" si="27"/>
        <v>51.437999999999995</v>
      </c>
      <c r="AL47" s="72">
        <f t="shared" ca="1" si="28"/>
        <v>51.178000000000004</v>
      </c>
      <c r="AM47" s="72">
        <f t="shared" ca="1" si="29"/>
        <v>72.224999999999994</v>
      </c>
      <c r="AN47" s="72">
        <f t="shared" ca="1" si="30"/>
        <v>70.286000000000001</v>
      </c>
      <c r="AO47" s="72">
        <f t="shared" ca="1" si="31"/>
        <v>60.208999999999996</v>
      </c>
      <c r="AP47" s="72">
        <f t="shared" ca="1" si="32"/>
        <v>54.599999999999994</v>
      </c>
      <c r="AQ47" s="72">
        <f t="shared" ca="1" si="33"/>
        <v>53.649000000000001</v>
      </c>
      <c r="AR47" s="72">
        <f t="shared" ca="1" si="34"/>
        <v>51.887</v>
      </c>
      <c r="AS47" s="72">
        <f t="shared" ca="1" si="35"/>
        <v>49.371000000000002</v>
      </c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4"/>
      <c r="BG47" s="73">
        <f t="shared" ca="1" si="37"/>
        <v>69.974999999999994</v>
      </c>
      <c r="BH47" s="73">
        <f t="shared" ca="1" si="38"/>
        <v>63.551000000000002</v>
      </c>
      <c r="BI47" s="73">
        <f t="shared" ca="1" si="39"/>
        <v>54.076999999999998</v>
      </c>
      <c r="BJ47" s="236"/>
      <c r="BK47" s="73">
        <f t="shared" ca="1" si="56"/>
        <v>50.564999999999998</v>
      </c>
      <c r="BL47" s="73">
        <f t="shared" ca="1" si="57"/>
        <v>48.055000000000007</v>
      </c>
      <c r="BM47" s="73">
        <f t="shared" ca="1" si="58"/>
        <v>50.585000000000001</v>
      </c>
      <c r="BN47" s="237"/>
      <c r="BO47" s="237"/>
      <c r="BP47" s="75">
        <f t="shared" ca="1" si="59"/>
        <v>500</v>
      </c>
      <c r="BQ47" s="64">
        <f t="shared" ca="1" si="60"/>
        <v>1000</v>
      </c>
      <c r="BR47" s="199"/>
      <c r="BS47" s="199"/>
      <c r="BT47" s="60">
        <f t="shared" ca="1" si="61"/>
        <v>90</v>
      </c>
      <c r="BU47" s="60">
        <f t="shared" ca="1" si="62"/>
        <v>250</v>
      </c>
      <c r="BV47" s="200"/>
      <c r="BW47" s="76">
        <f t="shared" ca="1" si="63"/>
        <v>170</v>
      </c>
      <c r="BX47" s="65">
        <f t="shared" ca="1" si="64"/>
        <v>150</v>
      </c>
      <c r="BY47" s="60">
        <f t="shared" ca="1" si="65"/>
        <v>18</v>
      </c>
      <c r="BZ47" s="199"/>
      <c r="CA47" s="199"/>
      <c r="CB47" s="60">
        <f t="shared" ca="1" si="67"/>
        <v>2000</v>
      </c>
      <c r="CC47" s="60">
        <f t="shared" ca="1" si="68"/>
        <v>40</v>
      </c>
      <c r="CD47" s="60">
        <f t="shared" ca="1" si="69"/>
        <v>12</v>
      </c>
      <c r="CE47" s="60">
        <f t="shared" ca="1" si="70"/>
        <v>400</v>
      </c>
      <c r="CF47" s="60">
        <f t="shared" ca="1" si="71"/>
        <v>1300</v>
      </c>
      <c r="CG47" s="60">
        <f t="shared" ca="1" si="72"/>
        <v>8</v>
      </c>
      <c r="CH47" s="60">
        <f t="shared" ca="1" si="73"/>
        <v>800</v>
      </c>
      <c r="CI47" s="60">
        <f t="shared" ca="1" si="74"/>
        <v>140</v>
      </c>
      <c r="CJ47" s="60">
        <f t="shared" ca="1" si="75"/>
        <v>30</v>
      </c>
      <c r="CK47" s="60">
        <f t="shared" ca="1" si="76"/>
        <v>22</v>
      </c>
      <c r="CL47" s="60">
        <f t="shared" ca="1" si="77"/>
        <v>1400</v>
      </c>
      <c r="CM47" s="60">
        <f t="shared" ca="1" si="78"/>
        <v>700</v>
      </c>
      <c r="CN47" s="60">
        <f t="shared" ca="1" si="79"/>
        <v>15</v>
      </c>
      <c r="CO47" s="216"/>
      <c r="CP47" s="199"/>
      <c r="CQ47" s="60">
        <f t="shared" ca="1" si="80"/>
        <v>4000</v>
      </c>
      <c r="CR47" s="60">
        <f t="shared" ca="1" si="81"/>
        <v>1700</v>
      </c>
      <c r="CS47" s="60">
        <f t="shared" ca="1" si="82"/>
        <v>8</v>
      </c>
      <c r="CT47" s="60">
        <f t="shared" ca="1" si="83"/>
        <v>30</v>
      </c>
      <c r="CU47" s="60">
        <f t="shared" ca="1" si="84"/>
        <v>200</v>
      </c>
      <c r="CV47" s="60">
        <f t="shared" ca="1" si="85"/>
        <v>10</v>
      </c>
      <c r="CW47" s="60">
        <f t="shared" ca="1" si="86"/>
        <v>10</v>
      </c>
      <c r="CX47" s="60">
        <f t="shared" ca="1" si="87"/>
        <v>210</v>
      </c>
      <c r="CY47" s="60">
        <f t="shared" ca="1" si="88"/>
        <v>1400</v>
      </c>
      <c r="CZ47" s="60">
        <f t="shared" ca="1" si="89"/>
        <v>4500</v>
      </c>
      <c r="DA47" s="60">
        <f t="shared" ca="1" si="90"/>
        <v>15</v>
      </c>
      <c r="DB47" s="60">
        <f t="shared" ca="1" si="91"/>
        <v>300</v>
      </c>
      <c r="DC47" s="60">
        <f t="shared" ca="1" si="92"/>
        <v>120</v>
      </c>
      <c r="DD47" s="60">
        <f t="shared" ca="1" si="93"/>
        <v>250</v>
      </c>
      <c r="DE47" s="216"/>
      <c r="DF47" s="216"/>
      <c r="DG47" s="216"/>
      <c r="DH47" s="199"/>
      <c r="DI47" s="199"/>
      <c r="DJ47" s="200"/>
      <c r="DK47" s="200"/>
      <c r="DL47" s="200"/>
      <c r="DM47" s="200"/>
      <c r="DN47" s="200"/>
      <c r="DO47" s="200"/>
      <c r="DP47" s="200"/>
      <c r="DQ47" s="200"/>
      <c r="DR47" s="60">
        <f t="shared" ca="1" si="94"/>
        <v>10</v>
      </c>
      <c r="DS47" s="60">
        <f t="shared" ca="1" si="95"/>
        <v>12</v>
      </c>
      <c r="DT47" s="60">
        <f t="shared" ca="1" si="96"/>
        <v>12</v>
      </c>
      <c r="DU47" s="76"/>
      <c r="DV47" s="65">
        <f t="shared" ca="1" si="97"/>
        <v>250</v>
      </c>
      <c r="DW47" s="76">
        <f t="shared" ca="1" si="98"/>
        <v>330</v>
      </c>
      <c r="DX47" s="76">
        <f t="shared" ca="1" si="99"/>
        <v>20</v>
      </c>
      <c r="DZ47" s="250"/>
      <c r="EA47" s="222" t="s">
        <v>230</v>
      </c>
      <c r="EB47" s="240">
        <v>104.428</v>
      </c>
    </row>
    <row r="48" spans="1:132" x14ac:dyDescent="0.15">
      <c r="A48" s="62" t="s">
        <v>350</v>
      </c>
      <c r="B48" s="59">
        <f t="shared" ca="1" si="52"/>
        <v>41961</v>
      </c>
      <c r="C48" s="210"/>
      <c r="D48" s="210"/>
      <c r="E48" s="72">
        <f t="shared" ca="1" si="0"/>
        <v>54.878999999999998</v>
      </c>
      <c r="F48" s="72">
        <f t="shared" ca="1" si="53"/>
        <v>52.608000000000004</v>
      </c>
      <c r="G48" s="210"/>
      <c r="H48" s="210"/>
      <c r="I48" s="72">
        <f t="shared" ca="1" si="1"/>
        <v>52.277999999999992</v>
      </c>
      <c r="J48" s="72">
        <f t="shared" ca="1" si="2"/>
        <v>47.040999999999997</v>
      </c>
      <c r="K48" s="210"/>
      <c r="L48" s="72">
        <f t="shared" ca="1" si="4"/>
        <v>72.001000000000005</v>
      </c>
      <c r="M48" s="72">
        <f t="shared" ca="1" si="5"/>
        <v>64.491</v>
      </c>
      <c r="N48" s="72">
        <f t="shared" ca="1" si="6"/>
        <v>71.52</v>
      </c>
      <c r="O48" s="72">
        <f t="shared" ca="1" si="7"/>
        <v>65.551000000000002</v>
      </c>
      <c r="P48" s="210"/>
      <c r="Q48" s="72">
        <f t="shared" ca="1" si="9"/>
        <v>55.566000000000003</v>
      </c>
      <c r="R48" s="72">
        <f t="shared" ca="1" si="10"/>
        <v>52.322999999999993</v>
      </c>
      <c r="S48" s="72">
        <f t="shared" ca="1" si="11"/>
        <v>63.335000000000001</v>
      </c>
      <c r="T48" s="72">
        <f t="shared" ca="1" si="12"/>
        <v>55.541000000000004</v>
      </c>
      <c r="U48" s="72">
        <f t="shared" ca="1" si="13"/>
        <v>52.224000000000004</v>
      </c>
      <c r="V48" s="72">
        <f t="shared" ca="1" si="14"/>
        <v>50.995999999999995</v>
      </c>
      <c r="W48" s="72">
        <f t="shared" ca="1" si="15"/>
        <v>42.954999999999998</v>
      </c>
      <c r="X48" s="72">
        <f t="shared" ca="1" si="54"/>
        <v>54.658999999999999</v>
      </c>
      <c r="Y48" s="72">
        <f t="shared" ca="1" si="16"/>
        <v>52.195000000000007</v>
      </c>
      <c r="Z48" s="72">
        <f t="shared" ca="1" si="55"/>
        <v>50.228999999999999</v>
      </c>
      <c r="AA48" s="72">
        <f t="shared" ca="1" si="17"/>
        <v>50.746000000000002</v>
      </c>
      <c r="AB48" s="72">
        <f t="shared" ca="1" si="18"/>
        <v>49.963999999999999</v>
      </c>
      <c r="AC48" s="72">
        <f t="shared" ca="1" si="19"/>
        <v>50.494</v>
      </c>
      <c r="AD48" s="210"/>
      <c r="AE48" s="72">
        <f t="shared" ca="1" si="21"/>
        <v>70.944000000000003</v>
      </c>
      <c r="AF48" s="72">
        <f t="shared" ca="1" si="22"/>
        <v>73.236999999999995</v>
      </c>
      <c r="AG48" s="72">
        <f t="shared" ca="1" si="23"/>
        <v>67.254999999999995</v>
      </c>
      <c r="AH48" s="72">
        <f t="shared" ca="1" si="24"/>
        <v>60.213999999999999</v>
      </c>
      <c r="AI48" s="72">
        <f t="shared" ca="1" si="25"/>
        <v>60.410000000000004</v>
      </c>
      <c r="AJ48" s="72">
        <f t="shared" ca="1" si="26"/>
        <v>54.679000000000002</v>
      </c>
      <c r="AK48" s="72">
        <f t="shared" ca="1" si="27"/>
        <v>51.437999999999995</v>
      </c>
      <c r="AL48" s="72">
        <f t="shared" ca="1" si="28"/>
        <v>51.159000000000006</v>
      </c>
      <c r="AM48" s="72">
        <f t="shared" ca="1" si="29"/>
        <v>72.224999999999994</v>
      </c>
      <c r="AN48" s="72">
        <f t="shared" ca="1" si="30"/>
        <v>70.286000000000001</v>
      </c>
      <c r="AO48" s="72">
        <f t="shared" ca="1" si="31"/>
        <v>60.208999999999996</v>
      </c>
      <c r="AP48" s="72">
        <f t="shared" ca="1" si="32"/>
        <v>54.427</v>
      </c>
      <c r="AQ48" s="72">
        <f t="shared" ca="1" si="33"/>
        <v>53.59</v>
      </c>
      <c r="AR48" s="72">
        <f t="shared" ca="1" si="34"/>
        <v>51.841000000000001</v>
      </c>
      <c r="AS48" s="72">
        <f t="shared" ca="1" si="35"/>
        <v>49.32</v>
      </c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4"/>
      <c r="BG48" s="73">
        <f t="shared" ca="1" si="37"/>
        <v>69.876999999999995</v>
      </c>
      <c r="BH48" s="73">
        <f t="shared" ca="1" si="38"/>
        <v>63.546999999999997</v>
      </c>
      <c r="BI48" s="73">
        <f t="shared" ca="1" si="39"/>
        <v>54.007999999999996</v>
      </c>
      <c r="BJ48" s="236"/>
      <c r="BK48" s="73">
        <f t="shared" ca="1" si="56"/>
        <v>50.289000000000001</v>
      </c>
      <c r="BL48" s="73">
        <f t="shared" ca="1" si="57"/>
        <v>47.953000000000003</v>
      </c>
      <c r="BM48" s="73">
        <f t="shared" ca="1" si="58"/>
        <v>50.56</v>
      </c>
      <c r="BN48" s="237"/>
      <c r="BO48" s="237"/>
      <c r="BP48" s="75">
        <f t="shared" ca="1" si="59"/>
        <v>500</v>
      </c>
      <c r="BQ48" s="64">
        <f t="shared" ca="1" si="60"/>
        <v>1100</v>
      </c>
      <c r="BR48" s="199"/>
      <c r="BS48" s="199"/>
      <c r="BT48" s="60">
        <f t="shared" ca="1" si="61"/>
        <v>90</v>
      </c>
      <c r="BU48" s="60">
        <f t="shared" ca="1" si="62"/>
        <v>250</v>
      </c>
      <c r="BV48" s="200"/>
      <c r="BW48" s="76">
        <f t="shared" ca="1" si="63"/>
        <v>180</v>
      </c>
      <c r="BX48" s="65">
        <f t="shared" ca="1" si="64"/>
        <v>180</v>
      </c>
      <c r="BY48" s="199"/>
      <c r="BZ48" s="199"/>
      <c r="CA48" s="199"/>
      <c r="CB48" s="60">
        <f t="shared" ca="1" si="67"/>
        <v>1800</v>
      </c>
      <c r="CC48" s="60">
        <f t="shared" ca="1" si="68"/>
        <v>50</v>
      </c>
      <c r="CD48" s="60">
        <f t="shared" ca="1" si="69"/>
        <v>15</v>
      </c>
      <c r="CE48" s="60">
        <f t="shared" ca="1" si="70"/>
        <v>300</v>
      </c>
      <c r="CF48" s="60">
        <f t="shared" ca="1" si="71"/>
        <v>1200</v>
      </c>
      <c r="CG48" s="60">
        <f t="shared" ca="1" si="72"/>
        <v>8</v>
      </c>
      <c r="CH48" s="60">
        <f t="shared" ca="1" si="73"/>
        <v>800</v>
      </c>
      <c r="CI48" s="60">
        <f t="shared" ca="1" si="74"/>
        <v>150</v>
      </c>
      <c r="CJ48" s="60">
        <f t="shared" ca="1" si="75"/>
        <v>25</v>
      </c>
      <c r="CK48" s="60">
        <f t="shared" ca="1" si="76"/>
        <v>25</v>
      </c>
      <c r="CL48" s="60">
        <f t="shared" ca="1" si="77"/>
        <v>1400</v>
      </c>
      <c r="CM48" s="60">
        <f t="shared" ca="1" si="78"/>
        <v>800</v>
      </c>
      <c r="CN48" s="60">
        <f t="shared" ca="1" si="79"/>
        <v>12</v>
      </c>
      <c r="CO48" s="216"/>
      <c r="CP48" s="199"/>
      <c r="CQ48" s="60">
        <f t="shared" ca="1" si="80"/>
        <v>4000</v>
      </c>
      <c r="CR48" s="60">
        <f t="shared" ca="1" si="81"/>
        <v>1800</v>
      </c>
      <c r="CS48" s="60">
        <f t="shared" ca="1" si="82"/>
        <v>8</v>
      </c>
      <c r="CT48" s="60">
        <f t="shared" ca="1" si="83"/>
        <v>30</v>
      </c>
      <c r="CU48" s="60">
        <f t="shared" ca="1" si="84"/>
        <v>200</v>
      </c>
      <c r="CV48" s="60">
        <f t="shared" ca="1" si="85"/>
        <v>10</v>
      </c>
      <c r="CW48" s="60">
        <f t="shared" ca="1" si="86"/>
        <v>10</v>
      </c>
      <c r="CX48" s="60">
        <f t="shared" ca="1" si="87"/>
        <v>210</v>
      </c>
      <c r="CY48" s="60">
        <f t="shared" ca="1" si="88"/>
        <v>1400</v>
      </c>
      <c r="CZ48" s="60">
        <f t="shared" ca="1" si="89"/>
        <v>4500</v>
      </c>
      <c r="DA48" s="60">
        <f t="shared" ca="1" si="90"/>
        <v>15</v>
      </c>
      <c r="DB48" s="60">
        <f t="shared" ca="1" si="91"/>
        <v>280</v>
      </c>
      <c r="DC48" s="60">
        <f t="shared" ca="1" si="92"/>
        <v>120</v>
      </c>
      <c r="DD48" s="60">
        <f t="shared" ca="1" si="93"/>
        <v>250</v>
      </c>
      <c r="DE48" s="216"/>
      <c r="DF48" s="216"/>
      <c r="DG48" s="216"/>
      <c r="DH48" s="199"/>
      <c r="DI48" s="199"/>
      <c r="DJ48" s="200"/>
      <c r="DK48" s="200"/>
      <c r="DL48" s="200"/>
      <c r="DM48" s="200"/>
      <c r="DN48" s="200"/>
      <c r="DO48" s="200"/>
      <c r="DP48" s="200"/>
      <c r="DQ48" s="200"/>
      <c r="DR48" s="60">
        <f t="shared" ca="1" si="94"/>
        <v>10</v>
      </c>
      <c r="DS48" s="60">
        <f t="shared" ca="1" si="95"/>
        <v>15</v>
      </c>
      <c r="DT48" s="60">
        <f t="shared" ca="1" si="96"/>
        <v>12</v>
      </c>
      <c r="DU48" s="76"/>
      <c r="DV48" s="65">
        <f t="shared" ca="1" si="97"/>
        <v>300</v>
      </c>
      <c r="DW48" s="76">
        <f t="shared" ca="1" si="98"/>
        <v>300</v>
      </c>
      <c r="DX48" s="76">
        <f t="shared" ca="1" si="99"/>
        <v>15</v>
      </c>
      <c r="DZ48" s="250"/>
      <c r="EA48" s="222" t="s">
        <v>231</v>
      </c>
      <c r="EB48" s="240">
        <v>104.476</v>
      </c>
    </row>
    <row r="49" spans="1:132" x14ac:dyDescent="0.15">
      <c r="A49" s="62" t="s">
        <v>358</v>
      </c>
      <c r="B49" s="59">
        <f t="shared" ca="1" si="52"/>
        <v>41968</v>
      </c>
      <c r="C49" s="210"/>
      <c r="D49" s="210"/>
      <c r="E49" s="72">
        <f t="shared" ca="1" si="0"/>
        <v>54.963999999999999</v>
      </c>
      <c r="F49" s="72">
        <f t="shared" ca="1" si="53"/>
        <v>52.759</v>
      </c>
      <c r="G49" s="210"/>
      <c r="H49" s="210"/>
      <c r="I49" s="72">
        <f t="shared" ca="1" si="1"/>
        <v>52.24199999999999</v>
      </c>
      <c r="J49" s="72">
        <f t="shared" ca="1" si="2"/>
        <v>47.021000000000001</v>
      </c>
      <c r="K49" s="210"/>
      <c r="L49" s="72">
        <f t="shared" ca="1" si="4"/>
        <v>71.869</v>
      </c>
      <c r="M49" s="72">
        <f t="shared" ca="1" si="5"/>
        <v>64.402000000000001</v>
      </c>
      <c r="N49" s="72">
        <f t="shared" ca="1" si="6"/>
        <v>71.297999999999988</v>
      </c>
      <c r="O49" s="72">
        <f t="shared" ca="1" si="7"/>
        <v>65.539000000000001</v>
      </c>
      <c r="P49" s="210"/>
      <c r="Q49" s="72">
        <f t="shared" ca="1" si="9"/>
        <v>55.451999999999998</v>
      </c>
      <c r="R49" s="72">
        <f t="shared" ca="1" si="10"/>
        <v>52.054999999999993</v>
      </c>
      <c r="S49" s="72">
        <f t="shared" ca="1" si="11"/>
        <v>63.141999999999996</v>
      </c>
      <c r="T49" s="72">
        <f t="shared" ca="1" si="12"/>
        <v>55.522000000000006</v>
      </c>
      <c r="U49" s="72">
        <f t="shared" ca="1" si="13"/>
        <v>52.239000000000004</v>
      </c>
      <c r="V49" s="72">
        <f t="shared" ca="1" si="14"/>
        <v>50.841000000000001</v>
      </c>
      <c r="W49" s="72">
        <f t="shared" ca="1" si="15"/>
        <v>42.724000000000004</v>
      </c>
      <c r="X49" s="72">
        <f t="shared" ca="1" si="54"/>
        <v>54.489000000000004</v>
      </c>
      <c r="Y49" s="72">
        <f t="shared" ca="1" si="16"/>
        <v>52.146000000000001</v>
      </c>
      <c r="Z49" s="72">
        <f t="shared" ca="1" si="55"/>
        <v>49.982999999999997</v>
      </c>
      <c r="AA49" s="72">
        <f t="shared" ca="1" si="17"/>
        <v>50.678000000000004</v>
      </c>
      <c r="AB49" s="72">
        <f t="shared" ca="1" si="18"/>
        <v>50.05</v>
      </c>
      <c r="AC49" s="72">
        <f t="shared" ca="1" si="19"/>
        <v>50.475999999999999</v>
      </c>
      <c r="AD49" s="210"/>
      <c r="AE49" s="72">
        <f t="shared" ca="1" si="21"/>
        <v>70.992000000000004</v>
      </c>
      <c r="AF49" s="72">
        <f t="shared" ca="1" si="22"/>
        <v>73.058000000000007</v>
      </c>
      <c r="AG49" s="72">
        <f t="shared" ca="1" si="23"/>
        <v>67.11</v>
      </c>
      <c r="AH49" s="72">
        <f t="shared" ca="1" si="24"/>
        <v>59.910000000000004</v>
      </c>
      <c r="AI49" s="72">
        <f t="shared" ca="1" si="25"/>
        <v>60.581000000000003</v>
      </c>
      <c r="AJ49" s="72">
        <f t="shared" ca="1" si="26"/>
        <v>54.388999999999996</v>
      </c>
      <c r="AK49" s="72">
        <f t="shared" ca="1" si="27"/>
        <v>51.34899999999999</v>
      </c>
      <c r="AL49" s="72">
        <f t="shared" ca="1" si="28"/>
        <v>50.944000000000003</v>
      </c>
      <c r="AM49" s="72">
        <f t="shared" ca="1" si="29"/>
        <v>72.153000000000006</v>
      </c>
      <c r="AN49" s="72">
        <f t="shared" ca="1" si="30"/>
        <v>70.408999999999992</v>
      </c>
      <c r="AO49" s="72">
        <f t="shared" ca="1" si="31"/>
        <v>60.29</v>
      </c>
      <c r="AP49" s="72">
        <f t="shared" ca="1" si="32"/>
        <v>54.088999999999999</v>
      </c>
      <c r="AQ49" s="72">
        <f t="shared" ca="1" si="33"/>
        <v>53.57</v>
      </c>
      <c r="AR49" s="72">
        <f t="shared" ca="1" si="34"/>
        <v>51.653999999999996</v>
      </c>
      <c r="AS49" s="72">
        <f t="shared" ca="1" si="35"/>
        <v>49.038000000000004</v>
      </c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4"/>
      <c r="BG49" s="73">
        <f t="shared" ca="1" si="37"/>
        <v>69.960999999999999</v>
      </c>
      <c r="BH49" s="73">
        <f t="shared" ca="1" si="38"/>
        <v>63.789000000000001</v>
      </c>
      <c r="BI49" s="73">
        <f t="shared" ca="1" si="39"/>
        <v>53.977999999999994</v>
      </c>
      <c r="BJ49" s="236"/>
      <c r="BK49" s="73">
        <f t="shared" ca="1" si="56"/>
        <v>50.289000000000001</v>
      </c>
      <c r="BL49" s="73">
        <f t="shared" ca="1" si="57"/>
        <v>47.953000000000003</v>
      </c>
      <c r="BM49" s="73">
        <f t="shared" ca="1" si="58"/>
        <v>50.56</v>
      </c>
      <c r="BN49" s="237"/>
      <c r="BO49" s="237"/>
      <c r="BP49" s="75">
        <f t="shared" ca="1" si="59"/>
        <v>500</v>
      </c>
      <c r="BQ49" s="64">
        <f t="shared" ca="1" si="60"/>
        <v>1100</v>
      </c>
      <c r="BR49" s="199"/>
      <c r="BS49" s="199"/>
      <c r="BT49" s="60">
        <f t="shared" ca="1" si="61"/>
        <v>90</v>
      </c>
      <c r="BU49" s="60">
        <f t="shared" ca="1" si="62"/>
        <v>250</v>
      </c>
      <c r="BV49" s="200"/>
      <c r="BW49" s="76">
        <f t="shared" ca="1" si="63"/>
        <v>180</v>
      </c>
      <c r="BX49" s="65">
        <f t="shared" ca="1" si="64"/>
        <v>400</v>
      </c>
      <c r="BY49" s="199"/>
      <c r="BZ49" s="199"/>
      <c r="CA49" s="199"/>
      <c r="CB49" s="60">
        <f t="shared" ca="1" si="67"/>
        <v>2000</v>
      </c>
      <c r="CC49" s="60">
        <f t="shared" ca="1" si="68"/>
        <v>60</v>
      </c>
      <c r="CD49" s="60">
        <f t="shared" ca="1" si="69"/>
        <v>18</v>
      </c>
      <c r="CE49" s="60">
        <f t="shared" ca="1" si="70"/>
        <v>300</v>
      </c>
      <c r="CF49" s="60">
        <f t="shared" ca="1" si="71"/>
        <v>1600</v>
      </c>
      <c r="CG49" s="60">
        <f t="shared" ca="1" si="72"/>
        <v>8</v>
      </c>
      <c r="CH49" s="60">
        <f t="shared" ca="1" si="73"/>
        <v>800</v>
      </c>
      <c r="CI49" s="60">
        <f t="shared" ca="1" si="74"/>
        <v>130</v>
      </c>
      <c r="CJ49" s="60">
        <f t="shared" ca="1" si="75"/>
        <v>20</v>
      </c>
      <c r="CK49" s="60">
        <f t="shared" ca="1" si="76"/>
        <v>20</v>
      </c>
      <c r="CL49" s="60">
        <f t="shared" ca="1" si="77"/>
        <v>1400</v>
      </c>
      <c r="CM49" s="60">
        <f t="shared" ca="1" si="78"/>
        <v>850</v>
      </c>
      <c r="CN49" s="60">
        <f t="shared" ca="1" si="79"/>
        <v>20</v>
      </c>
      <c r="CO49" s="216"/>
      <c r="CP49" s="199"/>
      <c r="CQ49" s="60">
        <f t="shared" ca="1" si="80"/>
        <v>4800</v>
      </c>
      <c r="CR49" s="60">
        <f t="shared" ca="1" si="81"/>
        <v>2000</v>
      </c>
      <c r="CS49" s="60">
        <f t="shared" ca="1" si="82"/>
        <v>8</v>
      </c>
      <c r="CT49" s="60">
        <f t="shared" ca="1" si="83"/>
        <v>25</v>
      </c>
      <c r="CU49" s="60">
        <f t="shared" ca="1" si="84"/>
        <v>400</v>
      </c>
      <c r="CV49" s="60">
        <f t="shared" ca="1" si="85"/>
        <v>10</v>
      </c>
      <c r="CW49" s="60">
        <f t="shared" ca="1" si="86"/>
        <v>15</v>
      </c>
      <c r="CX49" s="60">
        <f t="shared" ca="1" si="87"/>
        <v>15</v>
      </c>
      <c r="CY49" s="60">
        <f t="shared" ca="1" si="88"/>
        <v>1400</v>
      </c>
      <c r="CZ49" s="60">
        <f t="shared" ca="1" si="89"/>
        <v>5000</v>
      </c>
      <c r="DA49" s="60">
        <f t="shared" ca="1" si="90"/>
        <v>20</v>
      </c>
      <c r="DB49" s="60">
        <f t="shared" ca="1" si="91"/>
        <v>350</v>
      </c>
      <c r="DC49" s="60">
        <f t="shared" ca="1" si="92"/>
        <v>100</v>
      </c>
      <c r="DD49" s="60">
        <f t="shared" ca="1" si="93"/>
        <v>220</v>
      </c>
      <c r="DE49" s="216"/>
      <c r="DF49" s="216"/>
      <c r="DG49" s="216"/>
      <c r="DH49" s="199"/>
      <c r="DI49" s="199"/>
      <c r="DJ49" s="200"/>
      <c r="DK49" s="200"/>
      <c r="DL49" s="200"/>
      <c r="DM49" s="200"/>
      <c r="DN49" s="200"/>
      <c r="DO49" s="200"/>
      <c r="DP49" s="200"/>
      <c r="DQ49" s="200"/>
      <c r="DR49" s="60">
        <f t="shared" ca="1" si="94"/>
        <v>15</v>
      </c>
      <c r="DS49" s="60">
        <f t="shared" ca="1" si="95"/>
        <v>20</v>
      </c>
      <c r="DT49" s="60">
        <f t="shared" ca="1" si="96"/>
        <v>12</v>
      </c>
      <c r="DU49" s="76"/>
      <c r="DV49" s="65">
        <f t="shared" ca="1" si="97"/>
        <v>300</v>
      </c>
      <c r="DW49" s="76">
        <f t="shared" ca="1" si="98"/>
        <v>300</v>
      </c>
      <c r="DX49" s="76">
        <f t="shared" ca="1" si="99"/>
        <v>15</v>
      </c>
      <c r="DZ49" s="250"/>
      <c r="EA49" s="222" t="s">
        <v>232</v>
      </c>
      <c r="EB49" s="240">
        <v>104.503</v>
      </c>
    </row>
    <row r="50" spans="1:132" x14ac:dyDescent="0.15">
      <c r="A50" s="62" t="s">
        <v>359</v>
      </c>
      <c r="B50" s="59">
        <f t="shared" ca="1" si="52"/>
        <v>41974</v>
      </c>
      <c r="C50" s="210"/>
      <c r="D50" s="210"/>
      <c r="E50" s="72">
        <f t="shared" ca="1" si="0"/>
        <v>54.250999999999998</v>
      </c>
      <c r="F50" s="72">
        <f t="shared" ca="1" si="53"/>
        <v>51.570000000000007</v>
      </c>
      <c r="G50" s="210"/>
      <c r="H50" s="210"/>
      <c r="I50" s="72">
        <f t="shared" ca="1" si="1"/>
        <v>52.153999999999996</v>
      </c>
      <c r="J50" s="72">
        <f t="shared" ca="1" si="2"/>
        <v>47.085999999999999</v>
      </c>
      <c r="K50" s="210"/>
      <c r="L50" s="72">
        <f t="shared" ca="1" si="4"/>
        <v>72.164000000000001</v>
      </c>
      <c r="M50" s="72">
        <f t="shared" ca="1" si="5"/>
        <v>64.198000000000008</v>
      </c>
      <c r="N50" s="72">
        <f t="shared" ca="1" si="6"/>
        <v>72.212999999999994</v>
      </c>
      <c r="O50" s="72">
        <f t="shared" ca="1" si="7"/>
        <v>65.555999999999997</v>
      </c>
      <c r="P50" s="210"/>
      <c r="Q50" s="72">
        <f t="shared" ca="1" si="9"/>
        <v>54.644000000000005</v>
      </c>
      <c r="R50" s="72">
        <f t="shared" ca="1" si="10"/>
        <v>52.101999999999997</v>
      </c>
      <c r="S50" s="72">
        <f t="shared" ca="1" si="11"/>
        <v>62.847000000000001</v>
      </c>
      <c r="T50" s="72">
        <f t="shared" ca="1" si="12"/>
        <v>55.51100000000001</v>
      </c>
      <c r="U50" s="72">
        <f t="shared" ca="1" si="13"/>
        <v>52.360000000000007</v>
      </c>
      <c r="V50" s="72">
        <f t="shared" ca="1" si="14"/>
        <v>51.028999999999996</v>
      </c>
      <c r="W50" s="72">
        <f t="shared" ca="1" si="15"/>
        <v>42.5</v>
      </c>
      <c r="X50" s="72">
        <f t="shared" ca="1" si="54"/>
        <v>54.344000000000001</v>
      </c>
      <c r="Y50" s="72">
        <f t="shared" ca="1" si="16"/>
        <v>52.326000000000001</v>
      </c>
      <c r="Z50" s="72">
        <f t="shared" ca="1" si="55"/>
        <v>49.988</v>
      </c>
      <c r="AA50" s="72">
        <f t="shared" ca="1" si="17"/>
        <v>50.883000000000003</v>
      </c>
      <c r="AB50" s="72">
        <f t="shared" ca="1" si="18"/>
        <v>49.991</v>
      </c>
      <c r="AC50" s="72">
        <f t="shared" ca="1" si="19"/>
        <v>50.545999999999999</v>
      </c>
      <c r="AD50" s="210"/>
      <c r="AE50" s="72">
        <f t="shared" ca="1" si="21"/>
        <v>70.923000000000002</v>
      </c>
      <c r="AF50" s="72">
        <f t="shared" ca="1" si="22"/>
        <v>73.338999999999999</v>
      </c>
      <c r="AG50" s="72">
        <f t="shared" ca="1" si="23"/>
        <v>67.191000000000003</v>
      </c>
      <c r="AH50" s="72">
        <f t="shared" ca="1" si="24"/>
        <v>60.027000000000001</v>
      </c>
      <c r="AI50" s="72">
        <f t="shared" ca="1" si="25"/>
        <v>60.457999999999998</v>
      </c>
      <c r="AJ50" s="72">
        <f t="shared" ca="1" si="26"/>
        <v>54.686999999999998</v>
      </c>
      <c r="AK50" s="72">
        <f t="shared" ca="1" si="27"/>
        <v>51.433999999999997</v>
      </c>
      <c r="AL50" s="72">
        <f t="shared" ca="1" si="28"/>
        <v>51.019000000000005</v>
      </c>
      <c r="AM50" s="72">
        <f t="shared" ca="1" si="29"/>
        <v>72.167000000000002</v>
      </c>
      <c r="AN50" s="72">
        <f t="shared" ca="1" si="30"/>
        <v>70.244</v>
      </c>
      <c r="AO50" s="72">
        <f t="shared" ca="1" si="31"/>
        <v>60.262</v>
      </c>
      <c r="AP50" s="72">
        <f t="shared" ca="1" si="32"/>
        <v>54.103999999999999</v>
      </c>
      <c r="AQ50" s="72">
        <f t="shared" ca="1" si="33"/>
        <v>55.349000000000004</v>
      </c>
      <c r="AR50" s="72">
        <f t="shared" ca="1" si="34"/>
        <v>51.548999999999999</v>
      </c>
      <c r="AS50" s="72">
        <f t="shared" ca="1" si="35"/>
        <v>49.160000000000004</v>
      </c>
      <c r="AT50" s="210"/>
      <c r="AU50" s="210"/>
      <c r="AV50" s="210"/>
      <c r="AW50" s="74">
        <f t="shared" ref="AW50:AW54" ca="1" si="105">$EB$49-INDIRECT($A50&amp;"!E37")</f>
        <v>79.313999999999993</v>
      </c>
      <c r="AX50" s="74">
        <f t="shared" ref="AX50:AX54" ca="1" si="106">$EB$50-INDIRECT($A50&amp;"!F37")</f>
        <v>77.283999999999992</v>
      </c>
      <c r="AY50" s="74">
        <f t="shared" ref="AY50:AY54" ca="1" si="107">$EB$51-INDIRECT($A50&amp;"!G37")</f>
        <v>66.52000000000001</v>
      </c>
      <c r="AZ50" s="210"/>
      <c r="BA50" s="210"/>
      <c r="BB50" s="210"/>
      <c r="BC50" s="74">
        <f t="shared" ref="BC50:BC54" ca="1" si="108">$EB$55-INDIRECT($A50&amp;"!D44")</f>
        <v>76.244</v>
      </c>
      <c r="BD50" s="74">
        <f t="shared" ref="BD50:BD54" ca="1" si="109">$EB$56-INDIRECT($A50&amp;"!E44")</f>
        <v>75.24799999999999</v>
      </c>
      <c r="BE50" s="74">
        <f t="shared" ref="BE50" ca="1" si="110">$EB$57-INDIRECT($A50&amp;"!F44")</f>
        <v>75.209999999999994</v>
      </c>
      <c r="BF50" s="214"/>
      <c r="BG50" s="73">
        <f t="shared" ca="1" si="37"/>
        <v>70.061999999999998</v>
      </c>
      <c r="BH50" s="73">
        <f t="shared" ca="1" si="38"/>
        <v>63.742000000000004</v>
      </c>
      <c r="BI50" s="73">
        <f t="shared" ca="1" si="39"/>
        <v>54.114999999999995</v>
      </c>
      <c r="BJ50" s="236"/>
      <c r="BK50" s="73">
        <f t="shared" ca="1" si="56"/>
        <v>49.831000000000003</v>
      </c>
      <c r="BL50" s="73">
        <f t="shared" ca="1" si="57"/>
        <v>48.066000000000003</v>
      </c>
      <c r="BM50" s="73">
        <f t="shared" ca="1" si="58"/>
        <v>50.472000000000001</v>
      </c>
      <c r="BN50" s="237"/>
      <c r="BO50" s="237"/>
      <c r="BP50" s="75">
        <f t="shared" ca="1" si="59"/>
        <v>450</v>
      </c>
      <c r="BQ50" s="64">
        <f t="shared" ca="1" si="60"/>
        <v>1000</v>
      </c>
      <c r="BR50" s="199"/>
      <c r="BS50" s="199"/>
      <c r="BT50" s="60">
        <f t="shared" ca="1" si="61"/>
        <v>80</v>
      </c>
      <c r="BU50" s="60">
        <f t="shared" ca="1" si="62"/>
        <v>280</v>
      </c>
      <c r="BV50" s="200"/>
      <c r="BW50" s="76">
        <f t="shared" ca="1" si="63"/>
        <v>120</v>
      </c>
      <c r="BX50" s="65">
        <f t="shared" ca="1" si="64"/>
        <v>320</v>
      </c>
      <c r="BY50" s="60">
        <f t="shared" ca="1" si="65"/>
        <v>35</v>
      </c>
      <c r="BZ50" s="199"/>
      <c r="CA50" s="199"/>
      <c r="CB50" s="60">
        <f t="shared" ca="1" si="67"/>
        <v>2000</v>
      </c>
      <c r="CC50" s="60">
        <f t="shared" ca="1" si="68"/>
        <v>60</v>
      </c>
      <c r="CD50" s="60">
        <f t="shared" ca="1" si="69"/>
        <v>18</v>
      </c>
      <c r="CE50" s="60">
        <f t="shared" ca="1" si="70"/>
        <v>400</v>
      </c>
      <c r="CF50" s="60">
        <f t="shared" ca="1" si="71"/>
        <v>1400</v>
      </c>
      <c r="CG50" s="60">
        <f t="shared" ca="1" si="72"/>
        <v>8</v>
      </c>
      <c r="CH50" s="60">
        <f t="shared" ca="1" si="73"/>
        <v>820</v>
      </c>
      <c r="CI50" s="60">
        <f t="shared" ca="1" si="74"/>
        <v>130</v>
      </c>
      <c r="CJ50" s="60">
        <f t="shared" ca="1" si="75"/>
        <v>30</v>
      </c>
      <c r="CK50" s="60">
        <f t="shared" ca="1" si="76"/>
        <v>20</v>
      </c>
      <c r="CL50" s="60">
        <f t="shared" ca="1" si="77"/>
        <v>1400</v>
      </c>
      <c r="CM50" s="60">
        <f t="shared" ca="1" si="78"/>
        <v>900</v>
      </c>
      <c r="CN50" s="60">
        <f t="shared" ca="1" si="79"/>
        <v>12</v>
      </c>
      <c r="CO50" s="216"/>
      <c r="CP50" s="199"/>
      <c r="CQ50" s="60">
        <f t="shared" ca="1" si="80"/>
        <v>4500</v>
      </c>
      <c r="CR50" s="60">
        <f t="shared" ca="1" si="81"/>
        <v>1900</v>
      </c>
      <c r="CS50" s="60">
        <f t="shared" ca="1" si="82"/>
        <v>10</v>
      </c>
      <c r="CT50" s="60">
        <f t="shared" ca="1" si="83"/>
        <v>35</v>
      </c>
      <c r="CU50" s="60">
        <f t="shared" ca="1" si="84"/>
        <v>350</v>
      </c>
      <c r="CV50" s="60">
        <f t="shared" ca="1" si="85"/>
        <v>15</v>
      </c>
      <c r="CW50" s="60">
        <f t="shared" ca="1" si="86"/>
        <v>8</v>
      </c>
      <c r="CX50" s="60">
        <f t="shared" ca="1" si="87"/>
        <v>20</v>
      </c>
      <c r="CY50" s="60">
        <f t="shared" ca="1" si="88"/>
        <v>1300</v>
      </c>
      <c r="CZ50" s="60">
        <f t="shared" ca="1" si="89"/>
        <v>5500</v>
      </c>
      <c r="DA50" s="60">
        <f t="shared" ca="1" si="90"/>
        <v>15</v>
      </c>
      <c r="DB50" s="60">
        <f t="shared" ca="1" si="91"/>
        <v>480</v>
      </c>
      <c r="DC50" s="60">
        <f t="shared" ca="1" si="92"/>
        <v>110</v>
      </c>
      <c r="DD50" s="60">
        <f t="shared" ca="1" si="93"/>
        <v>250</v>
      </c>
      <c r="DE50" s="216"/>
      <c r="DF50" s="60">
        <f t="shared" ref="DF50" ca="1" si="111">INDIRECT($A50&amp;"!C39")</f>
        <v>3000</v>
      </c>
      <c r="DG50" s="216"/>
      <c r="DH50" s="60">
        <f t="shared" ca="1" si="101"/>
        <v>2500</v>
      </c>
      <c r="DI50" s="60">
        <f t="shared" ref="DI50:DI54" ca="1" si="112">INDIRECT($A50&amp;"!F39")</f>
        <v>3000</v>
      </c>
      <c r="DJ50" s="200"/>
      <c r="DK50" s="200"/>
      <c r="DL50" s="76">
        <f t="shared" ref="DL50:DL54" ca="1" si="113">INDIRECT($A50&amp;"!B46")</f>
        <v>2500</v>
      </c>
      <c r="DM50" s="200"/>
      <c r="DN50" s="76">
        <f t="shared" ca="1" si="103"/>
        <v>7000</v>
      </c>
      <c r="DO50" s="76">
        <f t="shared" ca="1" si="104"/>
        <v>6500</v>
      </c>
      <c r="DP50" s="76">
        <f t="shared" ref="DP50" ca="1" si="114">INDIRECT($A50&amp;"!F46")</f>
        <v>3000</v>
      </c>
      <c r="DQ50" s="200"/>
      <c r="DR50" s="60">
        <f t="shared" ca="1" si="94"/>
        <v>10</v>
      </c>
      <c r="DS50" s="60">
        <f t="shared" ca="1" si="95"/>
        <v>12</v>
      </c>
      <c r="DT50" s="60">
        <f t="shared" ca="1" si="96"/>
        <v>15</v>
      </c>
      <c r="DU50" s="76"/>
      <c r="DV50" s="65">
        <f t="shared" ca="1" si="97"/>
        <v>250</v>
      </c>
      <c r="DW50" s="76">
        <f t="shared" ca="1" si="98"/>
        <v>300</v>
      </c>
      <c r="DX50" s="76">
        <f t="shared" ca="1" si="99"/>
        <v>20</v>
      </c>
      <c r="DZ50" s="250"/>
      <c r="EA50" s="222" t="s">
        <v>233</v>
      </c>
      <c r="EB50" s="240">
        <v>104.479</v>
      </c>
    </row>
    <row r="51" spans="1:132" x14ac:dyDescent="0.15">
      <c r="A51" s="62" t="s">
        <v>360</v>
      </c>
      <c r="B51" s="59">
        <f t="shared" ca="1" si="52"/>
        <v>41982</v>
      </c>
      <c r="C51" s="210"/>
      <c r="D51" s="210"/>
      <c r="E51" s="72">
        <f t="shared" ca="1" si="0"/>
        <v>54.463999999999999</v>
      </c>
      <c r="F51" s="72">
        <f t="shared" ca="1" si="53"/>
        <v>51.121000000000002</v>
      </c>
      <c r="G51" s="210"/>
      <c r="H51" s="210"/>
      <c r="I51" s="72">
        <f t="shared" ca="1" si="1"/>
        <v>52.052999999999997</v>
      </c>
      <c r="J51" s="72">
        <f t="shared" ca="1" si="2"/>
        <v>46.994999999999997</v>
      </c>
      <c r="K51" s="210"/>
      <c r="L51" s="72">
        <f t="shared" ca="1" si="4"/>
        <v>71.881</v>
      </c>
      <c r="M51" s="72">
        <f t="shared" ca="1" si="5"/>
        <v>63.959999999999994</v>
      </c>
      <c r="N51" s="72">
        <f t="shared" ca="1" si="6"/>
        <v>71.621999999999986</v>
      </c>
      <c r="O51" s="72">
        <f t="shared" ca="1" si="7"/>
        <v>65.546999999999997</v>
      </c>
      <c r="P51" s="210"/>
      <c r="Q51" s="72">
        <f t="shared" ca="1" si="9"/>
        <v>54.514000000000003</v>
      </c>
      <c r="R51" s="72">
        <f t="shared" ca="1" si="10"/>
        <v>51.931999999999995</v>
      </c>
      <c r="S51" s="72">
        <f t="shared" ca="1" si="11"/>
        <v>63.274999999999999</v>
      </c>
      <c r="T51" s="72">
        <f t="shared" ca="1" si="12"/>
        <v>55.704000000000008</v>
      </c>
      <c r="U51" s="72">
        <f t="shared" ca="1" si="13"/>
        <v>52.242000000000004</v>
      </c>
      <c r="V51" s="72">
        <f t="shared" ca="1" si="14"/>
        <v>50.914000000000001</v>
      </c>
      <c r="W51" s="72">
        <f t="shared" ca="1" si="15"/>
        <v>42.384</v>
      </c>
      <c r="X51" s="72">
        <f t="shared" ca="1" si="54"/>
        <v>54.216999999999999</v>
      </c>
      <c r="Y51" s="72">
        <f t="shared" ca="1" si="16"/>
        <v>52.2</v>
      </c>
      <c r="Z51" s="72">
        <f t="shared" ca="1" si="55"/>
        <v>49.920999999999999</v>
      </c>
      <c r="AA51" s="72">
        <f t="shared" ca="1" si="17"/>
        <v>50.682000000000002</v>
      </c>
      <c r="AB51" s="72">
        <f t="shared" ca="1" si="18"/>
        <v>49.918999999999997</v>
      </c>
      <c r="AC51" s="72">
        <f t="shared" ca="1" si="19"/>
        <v>50.491</v>
      </c>
      <c r="AD51" s="210"/>
      <c r="AE51" s="72">
        <f t="shared" ca="1" si="21"/>
        <v>70.927999999999997</v>
      </c>
      <c r="AF51" s="72">
        <f t="shared" ca="1" si="22"/>
        <v>73.036000000000001</v>
      </c>
      <c r="AG51" s="72">
        <f t="shared" ca="1" si="23"/>
        <v>66.959000000000003</v>
      </c>
      <c r="AH51" s="72">
        <f t="shared" ca="1" si="24"/>
        <v>59.884999999999998</v>
      </c>
      <c r="AI51" s="72">
        <f t="shared" ca="1" si="25"/>
        <v>60.301000000000002</v>
      </c>
      <c r="AJ51" s="72">
        <f t="shared" ca="1" si="26"/>
        <v>54.685999999999993</v>
      </c>
      <c r="AK51" s="72">
        <f t="shared" ca="1" si="27"/>
        <v>51.472999999999999</v>
      </c>
      <c r="AL51" s="72">
        <f t="shared" ca="1" si="28"/>
        <v>50.986000000000004</v>
      </c>
      <c r="AM51" s="72">
        <f t="shared" ca="1" si="29"/>
        <v>72.14</v>
      </c>
      <c r="AN51" s="72">
        <f t="shared" ca="1" si="30"/>
        <v>70.195999999999998</v>
      </c>
      <c r="AO51" s="72">
        <f t="shared" ca="1" si="31"/>
        <v>60.123999999999995</v>
      </c>
      <c r="AP51" s="72">
        <f t="shared" ca="1" si="32"/>
        <v>53.930999999999997</v>
      </c>
      <c r="AQ51" s="72">
        <f t="shared" ca="1" si="33"/>
        <v>53.681000000000004</v>
      </c>
      <c r="AR51" s="72">
        <f t="shared" ca="1" si="34"/>
        <v>51.512</v>
      </c>
      <c r="AS51" s="72">
        <f t="shared" ca="1" si="35"/>
        <v>49.078000000000003</v>
      </c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4"/>
      <c r="BG51" s="73">
        <f t="shared" ca="1" si="37"/>
        <v>69.724999999999994</v>
      </c>
      <c r="BH51" s="73">
        <f t="shared" ca="1" si="38"/>
        <v>63.46</v>
      </c>
      <c r="BI51" s="73">
        <f t="shared" ca="1" si="39"/>
        <v>53.994999999999997</v>
      </c>
      <c r="BJ51" s="236"/>
      <c r="BK51" s="73">
        <f t="shared" ca="1" si="56"/>
        <v>49.971000000000004</v>
      </c>
      <c r="BL51" s="73">
        <f t="shared" ca="1" si="57"/>
        <v>47.422000000000004</v>
      </c>
      <c r="BM51" s="73">
        <f t="shared" ca="1" si="58"/>
        <v>50.410000000000004</v>
      </c>
      <c r="BN51" s="237"/>
      <c r="BO51" s="237"/>
      <c r="BP51" s="75">
        <f t="shared" ca="1" si="59"/>
        <v>500</v>
      </c>
      <c r="BQ51" s="64">
        <f t="shared" ca="1" si="60"/>
        <v>1100</v>
      </c>
      <c r="BR51" s="199"/>
      <c r="BS51" s="199"/>
      <c r="BT51" s="60">
        <f t="shared" ca="1" si="61"/>
        <v>80</v>
      </c>
      <c r="BU51" s="60">
        <f t="shared" ca="1" si="62"/>
        <v>280</v>
      </c>
      <c r="BV51" s="200"/>
      <c r="BW51" s="76">
        <f t="shared" ca="1" si="63"/>
        <v>140</v>
      </c>
      <c r="BX51" s="65">
        <f t="shared" ca="1" si="64"/>
        <v>250</v>
      </c>
      <c r="BY51" s="60">
        <f t="shared" ca="1" si="65"/>
        <v>8</v>
      </c>
      <c r="BZ51" s="199"/>
      <c r="CA51" s="199"/>
      <c r="CB51" s="60">
        <f t="shared" ca="1" si="67"/>
        <v>2000</v>
      </c>
      <c r="CC51" s="60">
        <f t="shared" ca="1" si="68"/>
        <v>65</v>
      </c>
      <c r="CD51" s="60">
        <f t="shared" ca="1" si="69"/>
        <v>50</v>
      </c>
      <c r="CE51" s="60">
        <f t="shared" ca="1" si="70"/>
        <v>300</v>
      </c>
      <c r="CF51" s="60">
        <f t="shared" ca="1" si="71"/>
        <v>1400</v>
      </c>
      <c r="CG51" s="60">
        <f t="shared" ca="1" si="72"/>
        <v>10</v>
      </c>
      <c r="CH51" s="60">
        <f t="shared" ca="1" si="73"/>
        <v>800</v>
      </c>
      <c r="CI51" s="60">
        <f t="shared" ca="1" si="74"/>
        <v>130</v>
      </c>
      <c r="CJ51" s="60">
        <f t="shared" ca="1" si="75"/>
        <v>35</v>
      </c>
      <c r="CK51" s="60">
        <f t="shared" ca="1" si="76"/>
        <v>20</v>
      </c>
      <c r="CL51" s="60">
        <f t="shared" ca="1" si="77"/>
        <v>1200</v>
      </c>
      <c r="CM51" s="60">
        <f t="shared" ca="1" si="78"/>
        <v>600</v>
      </c>
      <c r="CN51" s="60">
        <f t="shared" ca="1" si="79"/>
        <v>12</v>
      </c>
      <c r="CO51" s="216"/>
      <c r="CP51" s="199"/>
      <c r="CQ51" s="60">
        <f t="shared" ca="1" si="80"/>
        <v>4800</v>
      </c>
      <c r="CR51" s="60">
        <f t="shared" ca="1" si="81"/>
        <v>1900</v>
      </c>
      <c r="CS51" s="60">
        <f t="shared" ca="1" si="82"/>
        <v>6</v>
      </c>
      <c r="CT51" s="60">
        <f t="shared" ca="1" si="83"/>
        <v>30</v>
      </c>
      <c r="CU51" s="60">
        <f t="shared" ca="1" si="84"/>
        <v>220</v>
      </c>
      <c r="CV51" s="60">
        <f t="shared" ca="1" si="85"/>
        <v>15</v>
      </c>
      <c r="CW51" s="60">
        <f t="shared" ca="1" si="86"/>
        <v>8</v>
      </c>
      <c r="CX51" s="60">
        <f t="shared" ca="1" si="87"/>
        <v>12</v>
      </c>
      <c r="CY51" s="60">
        <f t="shared" ca="1" si="88"/>
        <v>1400</v>
      </c>
      <c r="CZ51" s="60">
        <f t="shared" ca="1" si="89"/>
        <v>5500</v>
      </c>
      <c r="DA51" s="60">
        <f t="shared" ca="1" si="90"/>
        <v>15</v>
      </c>
      <c r="DB51" s="60">
        <f t="shared" ca="1" si="91"/>
        <v>480</v>
      </c>
      <c r="DC51" s="60">
        <f t="shared" ca="1" si="92"/>
        <v>80</v>
      </c>
      <c r="DD51" s="60">
        <f t="shared" ca="1" si="93"/>
        <v>230</v>
      </c>
      <c r="DE51" s="216"/>
      <c r="DF51" s="216"/>
      <c r="DG51" s="216"/>
      <c r="DH51" s="199"/>
      <c r="DI51" s="199"/>
      <c r="DJ51" s="200"/>
      <c r="DK51" s="200"/>
      <c r="DL51" s="200"/>
      <c r="DM51" s="200"/>
      <c r="DN51" s="200"/>
      <c r="DO51" s="200"/>
      <c r="DP51" s="200"/>
      <c r="DQ51" s="200"/>
      <c r="DR51" s="60">
        <f t="shared" ca="1" si="94"/>
        <v>15</v>
      </c>
      <c r="DS51" s="60">
        <f t="shared" ca="1" si="95"/>
        <v>10</v>
      </c>
      <c r="DT51" s="60">
        <f t="shared" ca="1" si="96"/>
        <v>12</v>
      </c>
      <c r="DU51" s="76"/>
      <c r="DV51" s="65">
        <f t="shared" ca="1" si="97"/>
        <v>300</v>
      </c>
      <c r="DW51" s="76">
        <f t="shared" ca="1" si="98"/>
        <v>350</v>
      </c>
      <c r="DX51" s="76">
        <f t="shared" ca="1" si="99"/>
        <v>20</v>
      </c>
      <c r="DZ51" s="250"/>
      <c r="EA51" s="222" t="s">
        <v>234</v>
      </c>
      <c r="EB51" s="240">
        <v>104.381</v>
      </c>
    </row>
    <row r="52" spans="1:132" x14ac:dyDescent="0.15">
      <c r="A52" s="62" t="s">
        <v>362</v>
      </c>
      <c r="B52" s="59">
        <f t="shared" ca="1" si="52"/>
        <v>41988</v>
      </c>
      <c r="C52" s="210"/>
      <c r="D52" s="210"/>
      <c r="E52" s="72">
        <f t="shared" ca="1" si="0"/>
        <v>54.385999999999996</v>
      </c>
      <c r="F52" s="72">
        <f t="shared" ca="1" si="53"/>
        <v>51.225000000000001</v>
      </c>
      <c r="G52" s="210"/>
      <c r="H52" s="210"/>
      <c r="I52" s="72">
        <f t="shared" ca="1" si="1"/>
        <v>51.99199999999999</v>
      </c>
      <c r="J52" s="72">
        <f t="shared" ca="1" si="2"/>
        <v>47.057999999999993</v>
      </c>
      <c r="K52" s="210"/>
      <c r="L52" s="72">
        <f t="shared" ca="1" si="4"/>
        <v>71.917000000000002</v>
      </c>
      <c r="M52" s="72">
        <f t="shared" ca="1" si="5"/>
        <v>63.942999999999998</v>
      </c>
      <c r="N52" s="72">
        <f t="shared" ca="1" si="6"/>
        <v>71.603999999999999</v>
      </c>
      <c r="O52" s="72">
        <f t="shared" ca="1" si="7"/>
        <v>65.558999999999997</v>
      </c>
      <c r="P52" s="210"/>
      <c r="Q52" s="72">
        <f t="shared" ca="1" si="9"/>
        <v>54.575000000000003</v>
      </c>
      <c r="R52" s="72">
        <f t="shared" ca="1" si="10"/>
        <v>51.988999999999997</v>
      </c>
      <c r="S52" s="72">
        <f t="shared" ca="1" si="11"/>
        <v>63.263999999999996</v>
      </c>
      <c r="T52" s="72">
        <f t="shared" ca="1" si="12"/>
        <v>55.659000000000006</v>
      </c>
      <c r="U52" s="72">
        <f t="shared" ca="1" si="13"/>
        <v>52.148000000000003</v>
      </c>
      <c r="V52" s="72">
        <f t="shared" ca="1" si="14"/>
        <v>50.915999999999997</v>
      </c>
      <c r="W52" s="72">
        <f ca="1">$EB$25-INDIRECT(A52&amp;"!O16")</f>
        <v>42.634</v>
      </c>
      <c r="X52" s="72">
        <f t="shared" ca="1" si="54"/>
        <v>54.27</v>
      </c>
      <c r="Y52" s="72">
        <f t="shared" ca="1" si="16"/>
        <v>52.195000000000007</v>
      </c>
      <c r="Z52" s="72">
        <f t="shared" ca="1" si="55"/>
        <v>50.126999999999995</v>
      </c>
      <c r="AA52" s="72">
        <f t="shared" ca="1" si="17"/>
        <v>50.644000000000005</v>
      </c>
      <c r="AB52" s="72">
        <f t="shared" ca="1" si="18"/>
        <v>50.096000000000004</v>
      </c>
      <c r="AC52" s="72">
        <f t="shared" ca="1" si="19"/>
        <v>50.555999999999997</v>
      </c>
      <c r="AD52" s="210"/>
      <c r="AE52" s="72">
        <f t="shared" ca="1" si="21"/>
        <v>70.956999999999994</v>
      </c>
      <c r="AF52" s="72">
        <f t="shared" ca="1" si="22"/>
        <v>73.31</v>
      </c>
      <c r="AG52" s="72">
        <f t="shared" ca="1" si="23"/>
        <v>67.048000000000002</v>
      </c>
      <c r="AH52" s="72">
        <f t="shared" ca="1" si="24"/>
        <v>59.936</v>
      </c>
      <c r="AI52" s="72">
        <f t="shared" ca="1" si="25"/>
        <v>60.433</v>
      </c>
      <c r="AJ52" s="72">
        <f t="shared" ca="1" si="26"/>
        <v>54.54</v>
      </c>
      <c r="AK52" s="72">
        <f t="shared" ca="1" si="27"/>
        <v>51.516999999999996</v>
      </c>
      <c r="AL52" s="72">
        <f t="shared" ca="1" si="28"/>
        <v>50.989000000000004</v>
      </c>
      <c r="AM52" s="72">
        <f t="shared" ca="1" si="29"/>
        <v>72.144000000000005</v>
      </c>
      <c r="AN52" s="72">
        <f t="shared" ca="1" si="30"/>
        <v>70.085999999999999</v>
      </c>
      <c r="AO52" s="72">
        <f t="shared" ca="1" si="31"/>
        <v>60.256</v>
      </c>
      <c r="AP52" s="72">
        <f t="shared" ca="1" si="32"/>
        <v>54.03</v>
      </c>
      <c r="AQ52" s="72">
        <f t="shared" ca="1" si="33"/>
        <v>53.772000000000006</v>
      </c>
      <c r="AR52" s="72">
        <f t="shared" ca="1" si="34"/>
        <v>51.567</v>
      </c>
      <c r="AS52" s="72">
        <f t="shared" ca="1" si="35"/>
        <v>49.283000000000001</v>
      </c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4"/>
      <c r="BG52" s="73">
        <f t="shared" ca="1" si="37"/>
        <v>69.694999999999993</v>
      </c>
      <c r="BH52" s="73">
        <f t="shared" ca="1" si="38"/>
        <v>63.469000000000001</v>
      </c>
      <c r="BI52" s="73">
        <f t="shared" ca="1" si="39"/>
        <v>54.01</v>
      </c>
      <c r="BJ52" s="236"/>
      <c r="BK52" s="73">
        <f t="shared" ca="1" si="56"/>
        <v>50.493000000000002</v>
      </c>
      <c r="BL52" s="73">
        <f t="shared" ca="1" si="57"/>
        <v>47.538000000000004</v>
      </c>
      <c r="BM52" s="73">
        <f t="shared" ca="1" si="58"/>
        <v>50.594000000000001</v>
      </c>
      <c r="BN52" s="237"/>
      <c r="BO52" s="237"/>
      <c r="BP52" s="75">
        <f t="shared" ca="1" si="59"/>
        <v>500</v>
      </c>
      <c r="BQ52" s="64">
        <f t="shared" ca="1" si="60"/>
        <v>1100</v>
      </c>
      <c r="BR52" s="199"/>
      <c r="BS52" s="199"/>
      <c r="BT52" s="60">
        <f t="shared" ca="1" si="61"/>
        <v>80</v>
      </c>
      <c r="BU52" s="60">
        <f t="shared" ca="1" si="62"/>
        <v>300</v>
      </c>
      <c r="BV52" s="200"/>
      <c r="BW52" s="76">
        <f t="shared" ca="1" si="63"/>
        <v>150</v>
      </c>
      <c r="BX52" s="65">
        <f t="shared" ca="1" si="64"/>
        <v>300</v>
      </c>
      <c r="BY52" s="60">
        <f t="shared" ca="1" si="65"/>
        <v>10</v>
      </c>
      <c r="BZ52" s="199"/>
      <c r="CA52" s="199"/>
      <c r="CB52" s="60">
        <f t="shared" ca="1" si="67"/>
        <v>1800</v>
      </c>
      <c r="CC52" s="60">
        <f t="shared" ca="1" si="68"/>
        <v>75</v>
      </c>
      <c r="CD52" s="60">
        <f t="shared" ca="1" si="69"/>
        <v>50</v>
      </c>
      <c r="CE52" s="60">
        <f t="shared" ca="1" si="70"/>
        <v>400</v>
      </c>
      <c r="CF52" s="60">
        <f t="shared" ca="1" si="71"/>
        <v>1400</v>
      </c>
      <c r="CG52" s="60">
        <f t="shared" ca="1" si="72"/>
        <v>10</v>
      </c>
      <c r="CH52" s="60">
        <f t="shared" ca="1" si="73"/>
        <v>800</v>
      </c>
      <c r="CI52" s="60">
        <f t="shared" ca="1" si="74"/>
        <v>140</v>
      </c>
      <c r="CJ52" s="60">
        <f t="shared" ca="1" si="75"/>
        <v>30</v>
      </c>
      <c r="CK52" s="60">
        <f t="shared" ca="1" si="76"/>
        <v>20</v>
      </c>
      <c r="CL52" s="60">
        <f t="shared" ca="1" si="77"/>
        <v>1200</v>
      </c>
      <c r="CM52" s="60">
        <f t="shared" ca="1" si="78"/>
        <v>800</v>
      </c>
      <c r="CN52" s="60">
        <f t="shared" ca="1" si="79"/>
        <v>12</v>
      </c>
      <c r="CO52" s="216"/>
      <c r="CP52" s="199"/>
      <c r="CQ52" s="60">
        <f t="shared" ca="1" si="80"/>
        <v>5000</v>
      </c>
      <c r="CR52" s="60">
        <f t="shared" ca="1" si="81"/>
        <v>1800</v>
      </c>
      <c r="CS52" s="60">
        <f t="shared" ca="1" si="82"/>
        <v>8</v>
      </c>
      <c r="CT52" s="60">
        <f t="shared" ca="1" si="83"/>
        <v>30</v>
      </c>
      <c r="CU52" s="60">
        <f t="shared" ca="1" si="84"/>
        <v>100</v>
      </c>
      <c r="CV52" s="60">
        <f t="shared" ca="1" si="85"/>
        <v>12</v>
      </c>
      <c r="CW52" s="60">
        <f t="shared" ca="1" si="86"/>
        <v>8</v>
      </c>
      <c r="CX52" s="60">
        <f t="shared" ca="1" si="87"/>
        <v>15</v>
      </c>
      <c r="CY52" s="60">
        <f t="shared" ca="1" si="88"/>
        <v>1400</v>
      </c>
      <c r="CZ52" s="60">
        <f t="shared" ca="1" si="89"/>
        <v>5000</v>
      </c>
      <c r="DA52" s="60">
        <f t="shared" ca="1" si="90"/>
        <v>15</v>
      </c>
      <c r="DB52" s="60">
        <f t="shared" ca="1" si="91"/>
        <v>350</v>
      </c>
      <c r="DC52" s="60">
        <f t="shared" ca="1" si="92"/>
        <v>100</v>
      </c>
      <c r="DD52" s="60">
        <f t="shared" ca="1" si="93"/>
        <v>220</v>
      </c>
      <c r="DE52" s="216"/>
      <c r="DF52" s="216"/>
      <c r="DG52" s="216"/>
      <c r="DH52" s="199"/>
      <c r="DI52" s="199"/>
      <c r="DJ52" s="200"/>
      <c r="DK52" s="200"/>
      <c r="DL52" s="200"/>
      <c r="DM52" s="200"/>
      <c r="DN52" s="200"/>
      <c r="DO52" s="200"/>
      <c r="DP52" s="200"/>
      <c r="DQ52" s="200"/>
      <c r="DR52" s="60">
        <f t="shared" ca="1" si="94"/>
        <v>15</v>
      </c>
      <c r="DS52" s="60">
        <f t="shared" ca="1" si="95"/>
        <v>12</v>
      </c>
      <c r="DT52" s="60">
        <f t="shared" ca="1" si="96"/>
        <v>12</v>
      </c>
      <c r="DU52" s="76"/>
      <c r="DV52" s="65">
        <f t="shared" ca="1" si="97"/>
        <v>300</v>
      </c>
      <c r="DW52" s="76">
        <f t="shared" ca="1" si="98"/>
        <v>350</v>
      </c>
      <c r="DX52" s="76">
        <f t="shared" ca="1" si="99"/>
        <v>25</v>
      </c>
      <c r="DZ52" s="249"/>
      <c r="EA52" s="68" t="s">
        <v>235</v>
      </c>
      <c r="EB52" s="241">
        <v>104.44199999999999</v>
      </c>
    </row>
    <row r="53" spans="1:132" x14ac:dyDescent="0.15">
      <c r="A53" s="66" t="s">
        <v>368</v>
      </c>
      <c r="B53" s="59">
        <f t="shared" ca="1" si="52"/>
        <v>41995</v>
      </c>
      <c r="C53" s="210"/>
      <c r="D53" s="210"/>
      <c r="E53" s="72">
        <f t="shared" ca="1" si="0"/>
        <v>54.863999999999997</v>
      </c>
      <c r="F53" s="72">
        <f t="shared" ca="1" si="53"/>
        <v>52.856000000000002</v>
      </c>
      <c r="G53" s="210"/>
      <c r="H53" s="210"/>
      <c r="I53" s="72">
        <f t="shared" ca="1" si="1"/>
        <v>52.242999999999995</v>
      </c>
      <c r="J53" s="72">
        <f t="shared" ca="1" si="2"/>
        <v>47.347999999999999</v>
      </c>
      <c r="K53" s="210"/>
      <c r="L53" s="72">
        <f t="shared" ca="1" si="4"/>
        <v>71.891999999999996</v>
      </c>
      <c r="M53" s="72">
        <f t="shared" ca="1" si="5"/>
        <v>65.055000000000007</v>
      </c>
      <c r="N53" s="72">
        <f t="shared" ca="1" si="6"/>
        <v>72.884999999999991</v>
      </c>
      <c r="O53" s="72">
        <f t="shared" ca="1" si="7"/>
        <v>65.545000000000002</v>
      </c>
      <c r="P53" s="210"/>
      <c r="Q53" s="72">
        <f t="shared" ca="1" si="9"/>
        <v>54.647000000000006</v>
      </c>
      <c r="R53" s="72">
        <f t="shared" ca="1" si="10"/>
        <v>52.777000000000001</v>
      </c>
      <c r="S53" s="72">
        <f t="shared" ca="1" si="11"/>
        <v>66.635000000000005</v>
      </c>
      <c r="T53" s="72">
        <f t="shared" ca="1" si="12"/>
        <v>55.846000000000004</v>
      </c>
      <c r="U53" s="72">
        <f t="shared" ca="1" si="13"/>
        <v>52.34</v>
      </c>
      <c r="V53" s="72">
        <f t="shared" ca="1" si="14"/>
        <v>51.388000000000005</v>
      </c>
      <c r="W53" s="72">
        <f t="shared" ca="1" si="15"/>
        <v>43.83</v>
      </c>
      <c r="X53" s="72">
        <f t="shared" ca="1" si="54"/>
        <v>55.737000000000002</v>
      </c>
      <c r="Y53" s="72">
        <f t="shared" ca="1" si="16"/>
        <v>54.632000000000005</v>
      </c>
      <c r="Z53" s="72">
        <f t="shared" ca="1" si="55"/>
        <v>50.67</v>
      </c>
      <c r="AA53" s="72">
        <f t="shared" ca="1" si="17"/>
        <v>50.957000000000001</v>
      </c>
      <c r="AB53" s="72">
        <f t="shared" ca="1" si="18"/>
        <v>50.051000000000002</v>
      </c>
      <c r="AC53" s="72">
        <f t="shared" ca="1" si="19"/>
        <v>50.798000000000002</v>
      </c>
      <c r="AD53" s="210"/>
      <c r="AE53" s="72">
        <f t="shared" ca="1" si="21"/>
        <v>70.921999999999997</v>
      </c>
      <c r="AF53" s="72">
        <f t="shared" ca="1" si="22"/>
        <v>73.234999999999999</v>
      </c>
      <c r="AG53" s="72">
        <f t="shared" ca="1" si="23"/>
        <v>67.119</v>
      </c>
      <c r="AH53" s="72">
        <f t="shared" ca="1" si="24"/>
        <v>60.303000000000004</v>
      </c>
      <c r="AI53" s="72">
        <f t="shared" ca="1" si="25"/>
        <v>60.513000000000005</v>
      </c>
      <c r="AJ53" s="72">
        <f t="shared" ca="1" si="26"/>
        <v>54.730999999999995</v>
      </c>
      <c r="AK53" s="72">
        <f t="shared" ca="1" si="27"/>
        <v>41.480999999999995</v>
      </c>
      <c r="AL53" s="72">
        <f t="shared" ca="1" si="28"/>
        <v>51.312000000000005</v>
      </c>
      <c r="AM53" s="72">
        <f t="shared" ca="1" si="29"/>
        <v>72.091999999999999</v>
      </c>
      <c r="AN53" s="72">
        <f t="shared" ca="1" si="30"/>
        <v>70.376999999999995</v>
      </c>
      <c r="AO53" s="72">
        <f t="shared" ca="1" si="31"/>
        <v>60.228999999999999</v>
      </c>
      <c r="AP53" s="72">
        <f t="shared" ca="1" si="32"/>
        <v>54.995999999999995</v>
      </c>
      <c r="AQ53" s="72">
        <f t="shared" ca="1" si="33"/>
        <v>54.629000000000005</v>
      </c>
      <c r="AR53" s="72">
        <f t="shared" ca="1" si="34"/>
        <v>51.987000000000002</v>
      </c>
      <c r="AS53" s="72">
        <f t="shared" ca="1" si="35"/>
        <v>49.767000000000003</v>
      </c>
      <c r="AT53" s="210"/>
      <c r="AU53" s="210"/>
      <c r="AV53" s="74"/>
      <c r="AW53" s="210"/>
      <c r="AX53" s="210"/>
      <c r="AY53" s="210"/>
      <c r="AZ53" s="210"/>
      <c r="BA53" s="210"/>
      <c r="BB53" s="210"/>
      <c r="BC53" s="210"/>
      <c r="BD53" s="210"/>
      <c r="BE53" s="210"/>
      <c r="BF53" s="214"/>
      <c r="BG53" s="73">
        <f t="shared" ca="1" si="37"/>
        <v>69.971999999999994</v>
      </c>
      <c r="BH53" s="73">
        <f t="shared" ca="1" si="38"/>
        <v>63.605000000000004</v>
      </c>
      <c r="BI53" s="73">
        <f t="shared" ca="1" si="39"/>
        <v>54.186999999999998</v>
      </c>
      <c r="BJ53" s="236"/>
      <c r="BK53" s="73">
        <f t="shared" ca="1" si="56"/>
        <v>51.768000000000001</v>
      </c>
      <c r="BL53" s="73">
        <f t="shared" ca="1" si="57"/>
        <v>48.357000000000006</v>
      </c>
      <c r="BM53" s="73">
        <f t="shared" ca="1" si="58"/>
        <v>50.705000000000005</v>
      </c>
      <c r="BN53" s="237"/>
      <c r="BO53" s="237"/>
      <c r="BP53" s="75">
        <f t="shared" ca="1" si="59"/>
        <v>500</v>
      </c>
      <c r="BQ53" s="64">
        <f t="shared" ca="1" si="60"/>
        <v>1000</v>
      </c>
      <c r="BR53" s="199"/>
      <c r="BS53" s="199"/>
      <c r="BT53" s="60">
        <f t="shared" ca="1" si="61"/>
        <v>80</v>
      </c>
      <c r="BU53" s="60">
        <f t="shared" ca="1" si="62"/>
        <v>250</v>
      </c>
      <c r="BV53" s="200"/>
      <c r="BW53" s="76">
        <f t="shared" ca="1" si="63"/>
        <v>150</v>
      </c>
      <c r="BX53" s="65">
        <f t="shared" ca="1" si="64"/>
        <v>220</v>
      </c>
      <c r="BY53" s="60">
        <f t="shared" ca="1" si="65"/>
        <v>6</v>
      </c>
      <c r="BZ53" s="199"/>
      <c r="CA53" s="199"/>
      <c r="CB53" s="60">
        <f t="shared" ca="1" si="67"/>
        <v>2000</v>
      </c>
      <c r="CC53" s="60">
        <f t="shared" ca="1" si="68"/>
        <v>70</v>
      </c>
      <c r="CD53" s="60">
        <f t="shared" ca="1" si="69"/>
        <v>18</v>
      </c>
      <c r="CE53" s="60">
        <f t="shared" ca="1" si="70"/>
        <v>300</v>
      </c>
      <c r="CF53" s="60">
        <f t="shared" ca="1" si="71"/>
        <v>1400</v>
      </c>
      <c r="CG53" s="60">
        <f t="shared" ca="1" si="72"/>
        <v>10</v>
      </c>
      <c r="CH53" s="60">
        <f t="shared" ca="1" si="73"/>
        <v>800</v>
      </c>
      <c r="CI53" s="60">
        <f t="shared" ca="1" si="74"/>
        <v>120</v>
      </c>
      <c r="CJ53" s="60">
        <f t="shared" ca="1" si="75"/>
        <v>22</v>
      </c>
      <c r="CK53" s="60">
        <f t="shared" ca="1" si="76"/>
        <v>20</v>
      </c>
      <c r="CL53" s="60">
        <f t="shared" ca="1" si="77"/>
        <v>1200</v>
      </c>
      <c r="CM53" s="60">
        <f t="shared" ca="1" si="78"/>
        <v>700</v>
      </c>
      <c r="CN53" s="60">
        <f t="shared" ca="1" si="79"/>
        <v>12</v>
      </c>
      <c r="CO53" s="216"/>
      <c r="CP53" s="199"/>
      <c r="CQ53" s="60">
        <f t="shared" ca="1" si="80"/>
        <v>4500</v>
      </c>
      <c r="CR53" s="60">
        <f t="shared" ca="1" si="81"/>
        <v>1600</v>
      </c>
      <c r="CS53" s="60">
        <f t="shared" ca="1" si="82"/>
        <v>10</v>
      </c>
      <c r="CT53" s="60">
        <f t="shared" ca="1" si="83"/>
        <v>30</v>
      </c>
      <c r="CU53" s="60">
        <f t="shared" ca="1" si="84"/>
        <v>250</v>
      </c>
      <c r="CV53" s="60">
        <f t="shared" ca="1" si="85"/>
        <v>12</v>
      </c>
      <c r="CW53" s="60">
        <f t="shared" ca="1" si="86"/>
        <v>8</v>
      </c>
      <c r="CX53" s="60">
        <f t="shared" ca="1" si="87"/>
        <v>20</v>
      </c>
      <c r="CY53" s="60">
        <f t="shared" ca="1" si="88"/>
        <v>1400</v>
      </c>
      <c r="CZ53" s="60">
        <f t="shared" ca="1" si="89"/>
        <v>5500</v>
      </c>
      <c r="DA53" s="60">
        <f t="shared" ca="1" si="90"/>
        <v>20</v>
      </c>
      <c r="DB53" s="60">
        <f t="shared" ca="1" si="91"/>
        <v>420</v>
      </c>
      <c r="DC53" s="60">
        <f t="shared" ca="1" si="92"/>
        <v>120</v>
      </c>
      <c r="DD53" s="60">
        <f t="shared" ca="1" si="93"/>
        <v>220</v>
      </c>
      <c r="DE53" s="216"/>
      <c r="DF53" s="216"/>
      <c r="DG53" s="216"/>
      <c r="DH53" s="199"/>
      <c r="DI53" s="199"/>
      <c r="DJ53" s="200"/>
      <c r="DK53" s="200"/>
      <c r="DL53" s="200"/>
      <c r="DM53" s="200"/>
      <c r="DN53" s="200"/>
      <c r="DO53" s="200"/>
      <c r="DP53" s="200"/>
      <c r="DQ53" s="200"/>
      <c r="DR53" s="60">
        <f t="shared" ca="1" si="94"/>
        <v>20</v>
      </c>
      <c r="DS53" s="60">
        <f t="shared" ca="1" si="95"/>
        <v>15</v>
      </c>
      <c r="DT53" s="60">
        <f t="shared" ca="1" si="96"/>
        <v>15</v>
      </c>
      <c r="DU53" s="76"/>
      <c r="DV53" s="65">
        <f t="shared" ca="1" si="97"/>
        <v>280</v>
      </c>
      <c r="DW53" s="76">
        <f t="shared" ca="1" si="98"/>
        <v>300</v>
      </c>
      <c r="DX53" s="76">
        <f t="shared" ca="1" si="99"/>
        <v>22</v>
      </c>
      <c r="DZ53" s="248" t="s">
        <v>121</v>
      </c>
      <c r="EA53" s="67" t="s">
        <v>236</v>
      </c>
      <c r="EB53" s="239">
        <v>103.765</v>
      </c>
    </row>
    <row r="54" spans="1:132" x14ac:dyDescent="0.15">
      <c r="A54" s="66" t="s">
        <v>370</v>
      </c>
      <c r="B54" s="59">
        <f t="shared" ca="1" si="52"/>
        <v>42002</v>
      </c>
      <c r="C54" s="210"/>
      <c r="D54" s="210"/>
      <c r="E54" s="72">
        <f t="shared" ca="1" si="0"/>
        <v>55.054000000000002</v>
      </c>
      <c r="F54" s="72">
        <f t="shared" ca="1" si="53"/>
        <v>53.091999999999999</v>
      </c>
      <c r="G54" s="210"/>
      <c r="H54" s="210"/>
      <c r="I54" s="72">
        <f t="shared" ca="1" si="1"/>
        <v>52.393999999999991</v>
      </c>
      <c r="J54" s="72">
        <f t="shared" ca="1" si="2"/>
        <v>47.336999999999996</v>
      </c>
      <c r="K54" s="210"/>
      <c r="L54" s="72">
        <f t="shared" ca="1" si="4"/>
        <v>72.004999999999995</v>
      </c>
      <c r="M54" s="72">
        <f t="shared" ca="1" si="5"/>
        <v>65.167000000000002</v>
      </c>
      <c r="N54" s="72">
        <f t="shared" ca="1" si="6"/>
        <v>72.397999999999996</v>
      </c>
      <c r="O54" s="72">
        <f t="shared" ca="1" si="7"/>
        <v>66.537000000000006</v>
      </c>
      <c r="P54" s="210"/>
      <c r="Q54" s="72">
        <f t="shared" ca="1" si="9"/>
        <v>54.579000000000008</v>
      </c>
      <c r="R54" s="72">
        <f t="shared" ca="1" si="10"/>
        <v>52.600999999999999</v>
      </c>
      <c r="S54" s="72">
        <f t="shared" ca="1" si="11"/>
        <v>66.650000000000006</v>
      </c>
      <c r="T54" s="72">
        <f t="shared" ca="1" si="12"/>
        <v>55.972000000000008</v>
      </c>
      <c r="U54" s="72">
        <f t="shared" ca="1" si="13"/>
        <v>52.395000000000003</v>
      </c>
      <c r="V54" s="72">
        <f t="shared" ca="1" si="14"/>
        <v>51.331000000000003</v>
      </c>
      <c r="W54" s="72">
        <f t="shared" ca="1" si="15"/>
        <v>43.724000000000004</v>
      </c>
      <c r="X54" s="72">
        <f t="shared" ca="1" si="54"/>
        <v>55.870000000000005</v>
      </c>
      <c r="Y54" s="72">
        <f t="shared" ca="1" si="16"/>
        <v>54.617000000000004</v>
      </c>
      <c r="Z54" s="72">
        <f t="shared" ca="1" si="55"/>
        <v>50.664999999999999</v>
      </c>
      <c r="AA54" s="72">
        <f t="shared" ca="1" si="17"/>
        <v>51.003</v>
      </c>
      <c r="AB54" s="72">
        <f t="shared" ca="1" si="18"/>
        <v>50.037999999999997</v>
      </c>
      <c r="AC54" s="72">
        <f t="shared" ca="1" si="19"/>
        <v>50.89</v>
      </c>
      <c r="AD54" s="210"/>
      <c r="AE54" s="72">
        <f t="shared" ca="1" si="21"/>
        <v>70.978999999999999</v>
      </c>
      <c r="AF54" s="72">
        <f t="shared" ca="1" si="22"/>
        <v>73.241</v>
      </c>
      <c r="AG54" s="72">
        <f t="shared" ca="1" si="23"/>
        <v>67.111999999999995</v>
      </c>
      <c r="AH54" s="72">
        <f t="shared" ca="1" si="24"/>
        <v>60.417999999999999</v>
      </c>
      <c r="AI54" s="72">
        <f t="shared" ca="1" si="25"/>
        <v>60.420999999999999</v>
      </c>
      <c r="AJ54" s="72">
        <f t="shared" ca="1" si="26"/>
        <v>54.786000000000001</v>
      </c>
      <c r="AK54" s="72">
        <f t="shared" ca="1" si="27"/>
        <v>51.418999999999997</v>
      </c>
      <c r="AL54" s="72">
        <f t="shared" ca="1" si="28"/>
        <v>51.400000000000006</v>
      </c>
      <c r="AM54" s="72">
        <f t="shared" ca="1" si="29"/>
        <v>72.185000000000002</v>
      </c>
      <c r="AN54" s="72">
        <f t="shared" ca="1" si="30"/>
        <v>70.405000000000001</v>
      </c>
      <c r="AO54" s="72">
        <f t="shared" ca="1" si="31"/>
        <v>60.287999999999997</v>
      </c>
      <c r="AP54" s="72">
        <f t="shared" ca="1" si="32"/>
        <v>55.099999999999994</v>
      </c>
      <c r="AQ54" s="72">
        <f t="shared" ca="1" si="33"/>
        <v>55.711000000000006</v>
      </c>
      <c r="AR54" s="72">
        <f t="shared" ca="1" si="34"/>
        <v>52.105000000000004</v>
      </c>
      <c r="AS54" s="72">
        <f t="shared" ca="1" si="35"/>
        <v>49.752000000000002</v>
      </c>
      <c r="AT54" s="74">
        <f t="shared" ref="AT54" ca="1" si="115">$EB$46-INDIRECT($A54&amp;"!B37")</f>
        <v>81.587000000000003</v>
      </c>
      <c r="AU54" s="74">
        <f t="shared" ref="AU54" ca="1" si="116">$EB$47-INDIRECT($A54&amp;"!C37")</f>
        <v>79.19</v>
      </c>
      <c r="AV54" s="74">
        <f t="shared" ref="AV54" ca="1" si="117">$EB$48-INDIRECT($A54&amp;"!D37")</f>
        <v>79.38</v>
      </c>
      <c r="AW54" s="74">
        <f t="shared" ca="1" si="105"/>
        <v>79.251999999999995</v>
      </c>
      <c r="AX54" s="74">
        <f t="shared" ca="1" si="106"/>
        <v>78.168999999999997</v>
      </c>
      <c r="AY54" s="74">
        <f t="shared" ca="1" si="107"/>
        <v>66.58</v>
      </c>
      <c r="AZ54" s="210"/>
      <c r="BA54" s="74">
        <f t="shared" ref="BA54" ca="1" si="118">$EB$53-INDIRECT($A54&amp;"!B44")</f>
        <v>79.474000000000004</v>
      </c>
      <c r="BB54" s="74">
        <f t="shared" ref="BB54" ca="1" si="119">$EB$54-INDIRECT($A54&amp;"!C44")</f>
        <v>78.581999999999994</v>
      </c>
      <c r="BC54" s="74">
        <f t="shared" ca="1" si="108"/>
        <v>75.17</v>
      </c>
      <c r="BD54" s="74">
        <f t="shared" ca="1" si="109"/>
        <v>87.929999999999993</v>
      </c>
      <c r="BE54" s="210"/>
      <c r="BF54" s="214"/>
      <c r="BG54" s="73">
        <f t="shared" ca="1" si="37"/>
        <v>69.893000000000001</v>
      </c>
      <c r="BH54" s="73">
        <f t="shared" ca="1" si="38"/>
        <v>63.599000000000004</v>
      </c>
      <c r="BI54" s="73">
        <f t="shared" ca="1" si="39"/>
        <v>54.214999999999996</v>
      </c>
      <c r="BJ54" s="236"/>
      <c r="BK54" s="73">
        <f t="shared" ca="1" si="56"/>
        <v>51.765000000000001</v>
      </c>
      <c r="BL54" s="73">
        <f t="shared" ca="1" si="57"/>
        <v>48.430000000000007</v>
      </c>
      <c r="BM54" s="73">
        <f t="shared" ca="1" si="58"/>
        <v>50.893000000000001</v>
      </c>
      <c r="BN54" s="237"/>
      <c r="BO54" s="237"/>
      <c r="BP54" s="75">
        <f t="shared" ca="1" si="59"/>
        <v>450</v>
      </c>
      <c r="BQ54" s="64">
        <f t="shared" ca="1" si="60"/>
        <v>1000</v>
      </c>
      <c r="BR54" s="199"/>
      <c r="BS54" s="199"/>
      <c r="BT54" s="60">
        <f t="shared" ca="1" si="61"/>
        <v>90</v>
      </c>
      <c r="BU54" s="60">
        <f t="shared" ca="1" si="62"/>
        <v>250</v>
      </c>
      <c r="BV54" s="200"/>
      <c r="BW54" s="76">
        <f t="shared" ca="1" si="63"/>
        <v>150</v>
      </c>
      <c r="BX54" s="65">
        <f t="shared" ca="1" si="64"/>
        <v>250</v>
      </c>
      <c r="BY54" s="60">
        <f t="shared" ca="1" si="65"/>
        <v>8</v>
      </c>
      <c r="BZ54" s="199"/>
      <c r="CA54" s="199"/>
      <c r="CB54" s="60">
        <f t="shared" ca="1" si="67"/>
        <v>2000</v>
      </c>
      <c r="CC54" s="60">
        <f t="shared" ca="1" si="68"/>
        <v>45</v>
      </c>
      <c r="CD54" s="60">
        <f t="shared" ca="1" si="69"/>
        <v>15</v>
      </c>
      <c r="CE54" s="60">
        <f t="shared" ca="1" si="70"/>
        <v>250</v>
      </c>
      <c r="CF54" s="60">
        <f t="shared" ca="1" si="71"/>
        <v>1600</v>
      </c>
      <c r="CG54" s="60">
        <f t="shared" ca="1" si="72"/>
        <v>10</v>
      </c>
      <c r="CH54" s="60">
        <f t="shared" ca="1" si="73"/>
        <v>800</v>
      </c>
      <c r="CI54" s="60">
        <f t="shared" ca="1" si="74"/>
        <v>150</v>
      </c>
      <c r="CJ54" s="60">
        <f t="shared" ca="1" si="75"/>
        <v>20</v>
      </c>
      <c r="CK54" s="60">
        <f t="shared" ca="1" si="76"/>
        <v>18</v>
      </c>
      <c r="CL54" s="60">
        <f t="shared" ca="1" si="77"/>
        <v>1400</v>
      </c>
      <c r="CM54" s="60">
        <f t="shared" ca="1" si="78"/>
        <v>800</v>
      </c>
      <c r="CN54" s="60">
        <f t="shared" ca="1" si="79"/>
        <v>15</v>
      </c>
      <c r="CO54" s="216"/>
      <c r="CP54" s="199"/>
      <c r="CQ54" s="60">
        <f t="shared" ca="1" si="80"/>
        <v>4800</v>
      </c>
      <c r="CR54" s="60">
        <f t="shared" ca="1" si="81"/>
        <v>1400</v>
      </c>
      <c r="CS54" s="60">
        <f t="shared" ca="1" si="82"/>
        <v>10</v>
      </c>
      <c r="CT54" s="60">
        <f t="shared" ca="1" si="83"/>
        <v>30</v>
      </c>
      <c r="CU54" s="60">
        <f t="shared" ca="1" si="84"/>
        <v>220</v>
      </c>
      <c r="CV54" s="60">
        <f t="shared" ca="1" si="85"/>
        <v>15</v>
      </c>
      <c r="CW54" s="60">
        <f t="shared" ca="1" si="86"/>
        <v>10</v>
      </c>
      <c r="CX54" s="60">
        <f t="shared" ca="1" si="87"/>
        <v>15</v>
      </c>
      <c r="CY54" s="60">
        <f t="shared" ca="1" si="88"/>
        <v>1400</v>
      </c>
      <c r="CZ54" s="60">
        <f t="shared" ca="1" si="89"/>
        <v>5000</v>
      </c>
      <c r="DA54" s="60">
        <f t="shared" ca="1" si="90"/>
        <v>15</v>
      </c>
      <c r="DB54" s="60">
        <f t="shared" ca="1" si="91"/>
        <v>400</v>
      </c>
      <c r="DC54" s="60">
        <f t="shared" ca="1" si="92"/>
        <v>100</v>
      </c>
      <c r="DD54" s="60">
        <f t="shared" ca="1" si="93"/>
        <v>200</v>
      </c>
      <c r="DE54" s="216"/>
      <c r="DF54" s="216"/>
      <c r="DG54" s="60">
        <f t="shared" ca="1" si="100"/>
        <v>2500</v>
      </c>
      <c r="DH54" s="60">
        <f t="shared" ca="1" si="101"/>
        <v>2400</v>
      </c>
      <c r="DI54" s="60">
        <f t="shared" ca="1" si="112"/>
        <v>4000</v>
      </c>
      <c r="DJ54" s="76">
        <f t="shared" ref="DJ54" ca="1" si="120">INDIRECT(A54&amp;"!I39")</f>
        <v>1400</v>
      </c>
      <c r="DK54" s="200"/>
      <c r="DL54" s="76">
        <f t="shared" ca="1" si="113"/>
        <v>7000</v>
      </c>
      <c r="DM54" s="76">
        <f t="shared" ca="1" si="102"/>
        <v>2250</v>
      </c>
      <c r="DN54" s="76">
        <f t="shared" ca="1" si="103"/>
        <v>4000</v>
      </c>
      <c r="DO54" s="76">
        <f t="shared" ca="1" si="104"/>
        <v>700</v>
      </c>
      <c r="DP54" s="200"/>
      <c r="DQ54" s="200"/>
      <c r="DR54" s="60">
        <f t="shared" ca="1" si="94"/>
        <v>18</v>
      </c>
      <c r="DS54" s="60">
        <f t="shared" ca="1" si="95"/>
        <v>15</v>
      </c>
      <c r="DT54" s="60">
        <f t="shared" ca="1" si="96"/>
        <v>15</v>
      </c>
      <c r="DU54" s="76"/>
      <c r="DV54" s="65">
        <f t="shared" ca="1" si="97"/>
        <v>250</v>
      </c>
      <c r="DW54" s="76">
        <f t="shared" ca="1" si="98"/>
        <v>280</v>
      </c>
      <c r="DX54" s="76">
        <f t="shared" ca="1" si="99"/>
        <v>20</v>
      </c>
      <c r="DZ54" s="250"/>
      <c r="EA54" s="67" t="s">
        <v>236</v>
      </c>
      <c r="EB54" s="242">
        <v>103.82</v>
      </c>
    </row>
    <row r="55" spans="1:132" x14ac:dyDescent="0.15">
      <c r="DZ55" s="250"/>
      <c r="EA55" s="222" t="s">
        <v>237</v>
      </c>
      <c r="EB55" s="242">
        <v>103.845</v>
      </c>
    </row>
    <row r="56" spans="1:132" x14ac:dyDescent="0.15">
      <c r="A56" s="199"/>
      <c r="B56" t="s">
        <v>391</v>
      </c>
      <c r="BQ56" s="65"/>
      <c r="BR56" t="s">
        <v>248</v>
      </c>
      <c r="BU56" t="s">
        <v>248</v>
      </c>
      <c r="DL56" s="238">
        <v>8000</v>
      </c>
      <c r="DM56" t="s">
        <v>390</v>
      </c>
      <c r="DZ56" s="250"/>
      <c r="EA56" s="222" t="s">
        <v>238</v>
      </c>
      <c r="EB56" s="242">
        <v>103.86199999999999</v>
      </c>
    </row>
    <row r="57" spans="1:132" x14ac:dyDescent="0.15">
      <c r="DZ57" s="250"/>
      <c r="EA57" s="222" t="s">
        <v>239</v>
      </c>
      <c r="EB57" s="242">
        <v>103.848</v>
      </c>
    </row>
    <row r="58" spans="1:132" x14ac:dyDescent="0.15">
      <c r="A58" t="s">
        <v>383</v>
      </c>
      <c r="DZ58" s="249"/>
      <c r="EA58" s="68" t="s">
        <v>240</v>
      </c>
      <c r="EB58" s="243">
        <v>103.831</v>
      </c>
    </row>
    <row r="59" spans="1:132" x14ac:dyDescent="0.15">
      <c r="A59" t="s">
        <v>374</v>
      </c>
      <c r="DZ59" s="248" t="s">
        <v>122</v>
      </c>
      <c r="EA59" s="67" t="s">
        <v>241</v>
      </c>
      <c r="EB59" s="230">
        <v>75.186999999999998</v>
      </c>
    </row>
    <row r="60" spans="1:132" x14ac:dyDescent="0.15">
      <c r="A60" t="s">
        <v>375</v>
      </c>
      <c r="DZ60" s="250"/>
      <c r="EA60" s="222" t="s">
        <v>242</v>
      </c>
      <c r="EB60" s="228">
        <v>74.646000000000001</v>
      </c>
    </row>
    <row r="61" spans="1:132" x14ac:dyDescent="0.15">
      <c r="DZ61" s="249"/>
      <c r="EA61" s="68" t="s">
        <v>243</v>
      </c>
      <c r="EB61" s="229">
        <v>74.91</v>
      </c>
    </row>
    <row r="62" spans="1:132" x14ac:dyDescent="0.15">
      <c r="DZ62" s="248" t="s">
        <v>136</v>
      </c>
      <c r="EA62" s="67" t="s">
        <v>244</v>
      </c>
      <c r="EB62" s="231">
        <v>65.558999999999997</v>
      </c>
    </row>
    <row r="63" spans="1:132" x14ac:dyDescent="0.15">
      <c r="DZ63" s="249"/>
      <c r="EA63" s="68" t="s">
        <v>245</v>
      </c>
      <c r="EB63" s="232">
        <v>65.613</v>
      </c>
    </row>
    <row r="65" spans="130:132" x14ac:dyDescent="0.15">
      <c r="DZ65" s="248" t="s">
        <v>246</v>
      </c>
      <c r="EA65" s="244"/>
      <c r="EB65" s="233">
        <v>64.757000000000005</v>
      </c>
    </row>
    <row r="66" spans="130:132" x14ac:dyDescent="0.15">
      <c r="DZ66" s="249" t="s">
        <v>247</v>
      </c>
      <c r="EA66" s="245"/>
      <c r="EB66" s="234">
        <v>57.34</v>
      </c>
    </row>
  </sheetData>
  <mergeCells count="23">
    <mergeCell ref="DZ66:EA66"/>
    <mergeCell ref="DZ3:DZ6"/>
    <mergeCell ref="DZ53:DZ58"/>
    <mergeCell ref="DZ59:DZ61"/>
    <mergeCell ref="DZ62:DZ63"/>
    <mergeCell ref="DZ65:EA65"/>
    <mergeCell ref="DZ46:DZ52"/>
    <mergeCell ref="DZ7:DZ10"/>
    <mergeCell ref="DZ11:DZ13"/>
    <mergeCell ref="DZ14:DZ18"/>
    <mergeCell ref="DZ19:DZ22"/>
    <mergeCell ref="DZ23:DZ24"/>
    <mergeCell ref="DZ25:DZ26"/>
    <mergeCell ref="DZ27:DZ29"/>
    <mergeCell ref="DZ30:DZ34"/>
    <mergeCell ref="DZ35:DZ38"/>
    <mergeCell ref="EA1:EA2"/>
    <mergeCell ref="EB1:EB2"/>
    <mergeCell ref="DZ39:DZ42"/>
    <mergeCell ref="DZ43:DZ45"/>
    <mergeCell ref="C1:BM1"/>
    <mergeCell ref="BN1:DX1"/>
    <mergeCell ref="DZ1:DZ2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"/>
  <sheetViews>
    <sheetView topLeftCell="A4" workbookViewId="0">
      <selection activeCell="J37" sqref="J37:L37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66" t="s">
        <v>1</v>
      </c>
      <c r="C7" s="277"/>
      <c r="D7" s="277"/>
      <c r="E7" s="277"/>
      <c r="F7" s="277"/>
      <c r="G7" s="278"/>
      <c r="H7" s="266" t="s">
        <v>2</v>
      </c>
      <c r="I7" s="277"/>
      <c r="J7" s="277"/>
      <c r="K7" s="277"/>
      <c r="L7" s="277"/>
      <c r="M7" s="278"/>
      <c r="N7" s="266" t="s">
        <v>3</v>
      </c>
      <c r="O7" s="277"/>
      <c r="P7" s="277"/>
      <c r="Q7" s="277"/>
      <c r="R7" s="278"/>
    </row>
    <row r="8" spans="1:18" ht="11.25" customHeight="1" x14ac:dyDescent="0.15">
      <c r="A8" s="3">
        <v>41646</v>
      </c>
      <c r="B8" s="4" t="s">
        <v>4</v>
      </c>
      <c r="C8" s="5" t="s">
        <v>5</v>
      </c>
      <c r="D8" s="5" t="s">
        <v>6</v>
      </c>
      <c r="E8" s="269" t="s">
        <v>7</v>
      </c>
      <c r="F8" s="270"/>
      <c r="G8" s="271"/>
      <c r="H8" s="4" t="s">
        <v>8</v>
      </c>
      <c r="I8" s="5" t="s">
        <v>9</v>
      </c>
      <c r="J8" s="5" t="s">
        <v>10</v>
      </c>
      <c r="K8" s="269" t="s">
        <v>11</v>
      </c>
      <c r="L8" s="270"/>
      <c r="M8" s="271"/>
      <c r="N8" s="4" t="s">
        <v>12</v>
      </c>
      <c r="O8" s="5" t="s">
        <v>13</v>
      </c>
      <c r="P8" s="269" t="s">
        <v>14</v>
      </c>
      <c r="Q8" s="270"/>
      <c r="R8" s="271"/>
    </row>
    <row r="9" spans="1:18" ht="11.25" customHeight="1" x14ac:dyDescent="0.15">
      <c r="A9" s="6" t="s">
        <v>145</v>
      </c>
      <c r="B9" s="7" t="s">
        <v>15</v>
      </c>
      <c r="C9" s="8" t="s">
        <v>15</v>
      </c>
      <c r="D9" s="9">
        <v>15.239000000000001</v>
      </c>
      <c r="E9" s="261">
        <v>15.782999999999999</v>
      </c>
      <c r="F9" s="262"/>
      <c r="G9" s="263"/>
      <c r="H9" s="7" t="s">
        <v>15</v>
      </c>
      <c r="I9" s="8" t="s">
        <v>15</v>
      </c>
      <c r="J9" s="9">
        <v>11.925000000000001</v>
      </c>
      <c r="K9" s="261">
        <v>14.032999999999999</v>
      </c>
      <c r="L9" s="262"/>
      <c r="M9" s="263"/>
      <c r="N9" s="7" t="s">
        <v>15</v>
      </c>
      <c r="O9" s="9">
        <v>16.878</v>
      </c>
      <c r="P9" s="261">
        <v>24.13</v>
      </c>
      <c r="Q9" s="262"/>
      <c r="R9" s="2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700</v>
      </c>
      <c r="F11" s="8">
        <v>1100</v>
      </c>
      <c r="G11" s="13" t="s">
        <v>147</v>
      </c>
      <c r="H11" s="7" t="s">
        <v>15</v>
      </c>
      <c r="I11" s="8" t="s">
        <v>15</v>
      </c>
      <c r="J11" s="8">
        <v>80</v>
      </c>
      <c r="K11" s="8">
        <v>400</v>
      </c>
      <c r="L11" s="8">
        <v>500</v>
      </c>
      <c r="M11" s="13">
        <v>600</v>
      </c>
      <c r="N11" s="7" t="s">
        <v>15</v>
      </c>
      <c r="O11" s="8">
        <v>130</v>
      </c>
      <c r="P11" s="8">
        <v>200</v>
      </c>
      <c r="Q11" s="8">
        <v>600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212</v>
      </c>
      <c r="E12" s="18">
        <v>515</v>
      </c>
      <c r="F12" s="18">
        <v>691</v>
      </c>
      <c r="G12" s="19" t="s">
        <v>147</v>
      </c>
      <c r="H12" s="15" t="s">
        <v>34</v>
      </c>
      <c r="I12" s="16" t="s">
        <v>34</v>
      </c>
      <c r="J12" s="20">
        <v>131.1</v>
      </c>
      <c r="K12" s="18">
        <v>279</v>
      </c>
      <c r="L12" s="18">
        <v>385</v>
      </c>
      <c r="M12" s="19">
        <v>424</v>
      </c>
      <c r="N12" s="15" t="s">
        <v>34</v>
      </c>
      <c r="O12" s="20">
        <v>142.30000000000001</v>
      </c>
      <c r="P12" s="17">
        <v>152.9</v>
      </c>
      <c r="Q12" s="17">
        <v>359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66" t="s">
        <v>35</v>
      </c>
      <c r="C14" s="267"/>
      <c r="D14" s="267"/>
      <c r="E14" s="267"/>
      <c r="F14" s="267"/>
      <c r="G14" s="267"/>
      <c r="H14" s="268"/>
      <c r="I14" s="266" t="s">
        <v>36</v>
      </c>
      <c r="J14" s="267"/>
      <c r="K14" s="267"/>
      <c r="L14" s="267"/>
      <c r="M14" s="267"/>
      <c r="N14" s="268"/>
      <c r="O14" s="266" t="s">
        <v>37</v>
      </c>
      <c r="P14" s="267"/>
      <c r="Q14" s="268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69" t="s">
        <v>42</v>
      </c>
      <c r="G15" s="270"/>
      <c r="H15" s="271"/>
      <c r="I15" s="4" t="s">
        <v>43</v>
      </c>
      <c r="J15" s="5" t="s">
        <v>44</v>
      </c>
      <c r="K15" s="5" t="s">
        <v>45</v>
      </c>
      <c r="L15" s="269" t="s">
        <v>46</v>
      </c>
      <c r="M15" s="270"/>
      <c r="N15" s="271"/>
      <c r="O15" s="272" t="s">
        <v>47</v>
      </c>
      <c r="P15" s="273"/>
      <c r="Q15" s="24" t="s">
        <v>48</v>
      </c>
    </row>
    <row r="16" spans="1:18" ht="11.25" customHeight="1" x14ac:dyDescent="0.15">
      <c r="A16" s="25" t="s">
        <v>49</v>
      </c>
      <c r="B16" s="8">
        <v>4.165</v>
      </c>
      <c r="C16" s="9">
        <v>10.577999999999999</v>
      </c>
      <c r="D16" s="8" t="s">
        <v>385</v>
      </c>
      <c r="E16" s="9">
        <v>22.167999999999999</v>
      </c>
      <c r="F16" s="261">
        <v>22.556000000000001</v>
      </c>
      <c r="G16" s="262"/>
      <c r="H16" s="263"/>
      <c r="I16" s="26">
        <v>8.92</v>
      </c>
      <c r="J16" s="9">
        <v>15.932</v>
      </c>
      <c r="K16" s="9">
        <v>19.908000000000001</v>
      </c>
      <c r="L16" s="274">
        <v>19.940000000000001</v>
      </c>
      <c r="M16" s="275"/>
      <c r="N16" s="276"/>
      <c r="O16" s="264">
        <v>14.752000000000001</v>
      </c>
      <c r="P16" s="265"/>
      <c r="Q16" s="27">
        <v>13.691000000000001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12</v>
      </c>
      <c r="C18" s="8">
        <v>15</v>
      </c>
      <c r="D18" s="8" t="s">
        <v>15</v>
      </c>
      <c r="E18" s="8">
        <v>2000</v>
      </c>
      <c r="F18" s="8">
        <v>15</v>
      </c>
      <c r="G18" s="8">
        <v>15</v>
      </c>
      <c r="H18" s="13">
        <v>10</v>
      </c>
      <c r="I18" s="7">
        <v>30</v>
      </c>
      <c r="J18" s="8">
        <v>320</v>
      </c>
      <c r="K18" s="8">
        <v>1500</v>
      </c>
      <c r="L18" s="8">
        <v>12</v>
      </c>
      <c r="M18" s="8">
        <v>10</v>
      </c>
      <c r="N18" s="8">
        <v>10</v>
      </c>
      <c r="O18" s="7">
        <v>700</v>
      </c>
      <c r="P18" s="8">
        <v>800</v>
      </c>
      <c r="Q18" s="13">
        <v>170</v>
      </c>
    </row>
    <row r="19" spans="1:18" ht="11.25" customHeight="1" thickBot="1" x14ac:dyDescent="0.2">
      <c r="A19" s="14" t="s">
        <v>33</v>
      </c>
      <c r="B19" s="16">
        <v>55.7</v>
      </c>
      <c r="C19" s="20">
        <v>94.6</v>
      </c>
      <c r="D19" s="16" t="s">
        <v>34</v>
      </c>
      <c r="E19" s="17">
        <v>849</v>
      </c>
      <c r="F19" s="31">
        <v>53.2</v>
      </c>
      <c r="G19" s="31">
        <v>50.3</v>
      </c>
      <c r="H19" s="32">
        <v>47.1</v>
      </c>
      <c r="I19" s="33">
        <v>162.19999999999999</v>
      </c>
      <c r="J19" s="17">
        <v>312</v>
      </c>
      <c r="K19" s="17">
        <v>690</v>
      </c>
      <c r="L19" s="31">
        <v>51.2</v>
      </c>
      <c r="M19" s="31">
        <v>52.4</v>
      </c>
      <c r="N19" s="34">
        <v>53.3</v>
      </c>
      <c r="O19" s="35">
        <v>436</v>
      </c>
      <c r="P19" s="18">
        <v>550</v>
      </c>
      <c r="Q19" s="36">
        <v>198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66" t="s">
        <v>61</v>
      </c>
      <c r="C21" s="267"/>
      <c r="D21" s="267"/>
      <c r="E21" s="268"/>
      <c r="F21" s="266" t="s">
        <v>62</v>
      </c>
      <c r="G21" s="267"/>
      <c r="H21" s="267"/>
      <c r="I21" s="267"/>
      <c r="J21" s="268"/>
      <c r="K21" s="266" t="s">
        <v>63</v>
      </c>
      <c r="L21" s="267"/>
      <c r="M21" s="267"/>
      <c r="N21" s="267"/>
      <c r="O21" s="267"/>
      <c r="P21" s="267"/>
      <c r="Q21" s="268"/>
    </row>
    <row r="22" spans="1:18" ht="11.25" customHeight="1" thickBot="1" x14ac:dyDescent="0.2">
      <c r="A22" s="22"/>
      <c r="B22" s="4" t="s">
        <v>64</v>
      </c>
      <c r="C22" s="269" t="s">
        <v>65</v>
      </c>
      <c r="D22" s="270"/>
      <c r="E22" s="271"/>
      <c r="F22" s="4" t="s">
        <v>66</v>
      </c>
      <c r="G22" s="5" t="s">
        <v>67</v>
      </c>
      <c r="H22" s="269" t="s">
        <v>68</v>
      </c>
      <c r="I22" s="270"/>
      <c r="J22" s="271"/>
      <c r="K22" s="4" t="s">
        <v>69</v>
      </c>
      <c r="L22" s="5" t="s">
        <v>70</v>
      </c>
      <c r="M22" s="5" t="s">
        <v>71</v>
      </c>
      <c r="N22" s="5" t="s">
        <v>72</v>
      </c>
      <c r="O22" s="269" t="s">
        <v>73</v>
      </c>
      <c r="P22" s="270"/>
      <c r="Q22" s="271"/>
    </row>
    <row r="23" spans="1:18" ht="11.25" customHeight="1" x14ac:dyDescent="0.15">
      <c r="A23" s="25" t="s">
        <v>49</v>
      </c>
      <c r="B23" s="26">
        <v>6.6779999999999999</v>
      </c>
      <c r="C23" s="261">
        <v>8.3360000000000003</v>
      </c>
      <c r="D23" s="262"/>
      <c r="E23" s="263"/>
      <c r="F23" s="26">
        <v>6.992</v>
      </c>
      <c r="G23" s="9">
        <v>7.6230000000000002</v>
      </c>
      <c r="H23" s="261">
        <v>6.4539999999999997</v>
      </c>
      <c r="I23" s="262"/>
      <c r="J23" s="263"/>
      <c r="K23" s="7" t="s">
        <v>15</v>
      </c>
      <c r="L23" s="9">
        <v>30.901</v>
      </c>
      <c r="M23" s="9">
        <v>28.911999999999999</v>
      </c>
      <c r="N23" s="9">
        <v>34.625</v>
      </c>
      <c r="O23" s="261">
        <v>40.539000000000001</v>
      </c>
      <c r="P23" s="262"/>
      <c r="Q23" s="263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1100</v>
      </c>
      <c r="G25" s="8">
        <v>360</v>
      </c>
      <c r="H25" s="8">
        <v>50</v>
      </c>
      <c r="I25" s="8">
        <v>60</v>
      </c>
      <c r="J25" s="39">
        <v>60</v>
      </c>
      <c r="K25" s="7" t="s">
        <v>15</v>
      </c>
      <c r="L25" s="8">
        <v>1100</v>
      </c>
      <c r="M25" s="8">
        <v>5000</v>
      </c>
      <c r="N25" s="8">
        <v>2400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112.5</v>
      </c>
      <c r="C26" s="31">
        <v>68.2</v>
      </c>
      <c r="D26" s="31">
        <v>67.599999999999994</v>
      </c>
      <c r="E26" s="32">
        <v>67.2</v>
      </c>
      <c r="F26" s="40">
        <v>499</v>
      </c>
      <c r="G26" s="17">
        <v>232</v>
      </c>
      <c r="H26" s="31">
        <v>67.7</v>
      </c>
      <c r="I26" s="31">
        <v>75.8</v>
      </c>
      <c r="J26" s="34">
        <v>80</v>
      </c>
      <c r="K26" s="16" t="s">
        <v>34</v>
      </c>
      <c r="L26" s="20">
        <v>599</v>
      </c>
      <c r="M26" s="16">
        <v>3190</v>
      </c>
      <c r="N26" s="41">
        <v>1052</v>
      </c>
      <c r="O26" s="31">
        <v>41.8</v>
      </c>
      <c r="P26" s="31">
        <v>38.6</v>
      </c>
      <c r="Q26" s="32">
        <v>37.9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66" t="s">
        <v>152</v>
      </c>
      <c r="C28" s="267"/>
      <c r="D28" s="267"/>
      <c r="E28" s="267"/>
      <c r="F28" s="268"/>
      <c r="G28" s="266" t="s">
        <v>83</v>
      </c>
      <c r="H28" s="267"/>
      <c r="I28" s="267"/>
      <c r="J28" s="267"/>
      <c r="K28" s="267"/>
      <c r="L28" s="268"/>
      <c r="M28" s="266" t="s">
        <v>84</v>
      </c>
      <c r="N28" s="267"/>
      <c r="O28" s="267"/>
      <c r="P28" s="267"/>
      <c r="Q28" s="268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269" t="s">
        <v>88</v>
      </c>
      <c r="F29" s="271"/>
      <c r="G29" s="4" t="s">
        <v>89</v>
      </c>
      <c r="H29" s="5" t="s">
        <v>90</v>
      </c>
      <c r="I29" s="5" t="s">
        <v>91</v>
      </c>
      <c r="J29" s="269" t="s">
        <v>92</v>
      </c>
      <c r="K29" s="270"/>
      <c r="L29" s="271"/>
      <c r="M29" s="4" t="s">
        <v>93</v>
      </c>
      <c r="N29" s="5" t="s">
        <v>94</v>
      </c>
      <c r="O29" s="269" t="s">
        <v>95</v>
      </c>
      <c r="P29" s="270"/>
      <c r="Q29" s="271"/>
      <c r="R29" s="22"/>
    </row>
    <row r="30" spans="1:18" ht="11.25" customHeight="1" x14ac:dyDescent="0.15">
      <c r="A30" s="42" t="s">
        <v>49</v>
      </c>
      <c r="B30" s="26">
        <v>15.15</v>
      </c>
      <c r="C30" s="9">
        <v>20.474</v>
      </c>
      <c r="D30" s="9">
        <v>23.818000000000001</v>
      </c>
      <c r="E30" s="261">
        <v>23.062000000000001</v>
      </c>
      <c r="F30" s="263"/>
      <c r="G30" s="26">
        <v>12.353</v>
      </c>
      <c r="H30" s="9">
        <v>14.901999999999999</v>
      </c>
      <c r="I30" s="9">
        <v>24.873999999999999</v>
      </c>
      <c r="J30" s="261">
        <v>28.782</v>
      </c>
      <c r="K30" s="262"/>
      <c r="L30" s="263"/>
      <c r="M30" s="26">
        <v>3.32</v>
      </c>
      <c r="N30" s="9">
        <v>3.92</v>
      </c>
      <c r="O30" s="261">
        <v>4.9669999999999996</v>
      </c>
      <c r="P30" s="262"/>
      <c r="Q30" s="263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25</v>
      </c>
      <c r="C32" s="8">
        <v>130</v>
      </c>
      <c r="D32" s="8">
        <v>10</v>
      </c>
      <c r="E32" s="8">
        <v>10</v>
      </c>
      <c r="F32" s="39">
        <v>8</v>
      </c>
      <c r="G32" s="7">
        <v>20</v>
      </c>
      <c r="H32" s="8">
        <v>1500</v>
      </c>
      <c r="I32" s="8">
        <v>5000</v>
      </c>
      <c r="J32" s="8">
        <v>15</v>
      </c>
      <c r="K32" s="8">
        <v>15</v>
      </c>
      <c r="L32" s="13">
        <v>18</v>
      </c>
      <c r="M32" s="7">
        <v>110</v>
      </c>
      <c r="N32" s="8">
        <v>150</v>
      </c>
      <c r="O32" s="8">
        <v>280</v>
      </c>
      <c r="P32" s="8">
        <v>350</v>
      </c>
      <c r="Q32" s="13">
        <v>380</v>
      </c>
      <c r="R32" s="22"/>
    </row>
    <row r="33" spans="1:18" ht="11.25" customHeight="1" thickBot="1" x14ac:dyDescent="0.2">
      <c r="A33" s="44" t="s">
        <v>33</v>
      </c>
      <c r="B33" s="15">
        <v>172.3</v>
      </c>
      <c r="C33" s="17">
        <v>174.8</v>
      </c>
      <c r="D33" s="20">
        <v>62.7</v>
      </c>
      <c r="E33" s="20">
        <v>50.1</v>
      </c>
      <c r="F33" s="45">
        <v>46.6</v>
      </c>
      <c r="G33" s="33">
        <v>108.9</v>
      </c>
      <c r="H33" s="16">
        <v>884</v>
      </c>
      <c r="I33" s="16">
        <v>2630</v>
      </c>
      <c r="J33" s="16">
        <v>52.8</v>
      </c>
      <c r="K33" s="20">
        <v>53.8</v>
      </c>
      <c r="L33" s="46">
        <v>51.7</v>
      </c>
      <c r="M33" s="20">
        <v>131.80000000000001</v>
      </c>
      <c r="N33" s="20">
        <v>115.6</v>
      </c>
      <c r="O33" s="17">
        <v>212</v>
      </c>
      <c r="P33" s="17">
        <v>251</v>
      </c>
      <c r="Q33" s="47">
        <v>290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66" t="s">
        <v>106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8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269" t="s">
        <v>112</v>
      </c>
      <c r="H36" s="270"/>
      <c r="I36" s="273"/>
      <c r="J36" s="269" t="s">
        <v>113</v>
      </c>
      <c r="K36" s="270"/>
      <c r="L36" s="271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26" t="s">
        <v>147</v>
      </c>
      <c r="C37" s="9" t="s">
        <v>147</v>
      </c>
      <c r="D37" s="9" t="s">
        <v>153</v>
      </c>
      <c r="E37" s="9" t="s">
        <v>153</v>
      </c>
      <c r="F37" s="9" t="s">
        <v>153</v>
      </c>
      <c r="G37" s="261" t="s">
        <v>153</v>
      </c>
      <c r="H37" s="262"/>
      <c r="I37" s="265"/>
      <c r="J37" s="261" t="s">
        <v>153</v>
      </c>
      <c r="K37" s="262"/>
      <c r="L37" s="263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26" t="s">
        <v>147</v>
      </c>
      <c r="C39" s="9" t="s">
        <v>147</v>
      </c>
      <c r="D39" s="8" t="s">
        <v>153</v>
      </c>
      <c r="E39" s="8" t="s">
        <v>153</v>
      </c>
      <c r="F39" s="8" t="s">
        <v>153</v>
      </c>
      <c r="G39" s="8" t="s">
        <v>153</v>
      </c>
      <c r="H39" s="8" t="s">
        <v>153</v>
      </c>
      <c r="I39" s="8" t="s">
        <v>153</v>
      </c>
      <c r="J39" s="8" t="s">
        <v>153</v>
      </c>
      <c r="K39" s="8" t="s">
        <v>153</v>
      </c>
      <c r="L39" s="13" t="s">
        <v>153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153</v>
      </c>
      <c r="E40" s="16" t="s">
        <v>153</v>
      </c>
      <c r="F40" s="16" t="s">
        <v>153</v>
      </c>
      <c r="G40" s="16" t="s">
        <v>153</v>
      </c>
      <c r="H40" s="16" t="s">
        <v>153</v>
      </c>
      <c r="I40" s="16" t="s">
        <v>153</v>
      </c>
      <c r="J40" s="20" t="s">
        <v>153</v>
      </c>
      <c r="K40" s="20" t="s">
        <v>153</v>
      </c>
      <c r="L40" s="45" t="s">
        <v>153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66" t="s">
        <v>121</v>
      </c>
      <c r="C42" s="267"/>
      <c r="D42" s="267"/>
      <c r="E42" s="267"/>
      <c r="F42" s="267"/>
      <c r="G42" s="267"/>
      <c r="H42" s="267"/>
      <c r="I42" s="268"/>
      <c r="J42" s="266" t="s">
        <v>122</v>
      </c>
      <c r="K42" s="267"/>
      <c r="L42" s="267"/>
      <c r="M42" s="267"/>
      <c r="N42" s="268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269" t="s">
        <v>128</v>
      </c>
      <c r="H43" s="270"/>
      <c r="I43" s="271"/>
      <c r="J43" s="4" t="s">
        <v>129</v>
      </c>
      <c r="K43" s="5" t="s">
        <v>130</v>
      </c>
      <c r="L43" s="269" t="s">
        <v>131</v>
      </c>
      <c r="M43" s="270"/>
      <c r="N43" s="271"/>
      <c r="O43" s="22"/>
      <c r="P43" s="22"/>
      <c r="Q43" s="22"/>
    </row>
    <row r="44" spans="1:18" ht="11.25" customHeight="1" x14ac:dyDescent="0.15">
      <c r="A44" s="42" t="s">
        <v>49</v>
      </c>
      <c r="B44" s="26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261" t="s">
        <v>153</v>
      </c>
      <c r="H44" s="262"/>
      <c r="I44" s="263"/>
      <c r="J44" s="26">
        <v>5.3259999999999996</v>
      </c>
      <c r="K44" s="9">
        <v>10.928000000000001</v>
      </c>
      <c r="L44" s="261">
        <v>16.771999999999998</v>
      </c>
      <c r="M44" s="262"/>
      <c r="N44" s="263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26" t="s">
        <v>147</v>
      </c>
      <c r="C46" s="9" t="s">
        <v>147</v>
      </c>
      <c r="D46" s="8" t="s">
        <v>153</v>
      </c>
      <c r="E46" s="8" t="s">
        <v>153</v>
      </c>
      <c r="F46" s="8" t="s">
        <v>153</v>
      </c>
      <c r="G46" s="8" t="s">
        <v>153</v>
      </c>
      <c r="H46" s="8" t="s">
        <v>153</v>
      </c>
      <c r="I46" s="39" t="s">
        <v>153</v>
      </c>
      <c r="J46" s="7">
        <v>10</v>
      </c>
      <c r="K46" s="39">
        <v>12</v>
      </c>
      <c r="L46" s="8">
        <v>18</v>
      </c>
      <c r="M46" s="8">
        <v>18</v>
      </c>
      <c r="N46" s="13">
        <v>18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153</v>
      </c>
      <c r="E47" s="16" t="s">
        <v>153</v>
      </c>
      <c r="F47" s="16" t="s">
        <v>153</v>
      </c>
      <c r="G47" s="16" t="s">
        <v>153</v>
      </c>
      <c r="H47" s="16" t="s">
        <v>153</v>
      </c>
      <c r="I47" s="49" t="s">
        <v>153</v>
      </c>
      <c r="J47" s="33">
        <v>100</v>
      </c>
      <c r="K47" s="45">
        <v>78.099999999999994</v>
      </c>
      <c r="L47" s="20">
        <v>73.099999999999994</v>
      </c>
      <c r="M47" s="16">
        <v>73.2</v>
      </c>
      <c r="N47" s="46">
        <v>72.099999999999994</v>
      </c>
      <c r="O47" s="22"/>
      <c r="P47" s="22"/>
      <c r="Q47" s="22"/>
      <c r="R47" s="50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0"/>
    </row>
    <row r="49" spans="1:18" ht="11.25" customHeight="1" x14ac:dyDescent="0.15">
      <c r="A49" s="22"/>
      <c r="B49" s="266" t="s">
        <v>136</v>
      </c>
      <c r="C49" s="267"/>
      <c r="D49" s="267"/>
      <c r="E49" s="268"/>
      <c r="F49" s="266" t="s">
        <v>137</v>
      </c>
      <c r="G49" s="267"/>
      <c r="H49" s="267"/>
      <c r="I49" s="267"/>
      <c r="J49" s="267"/>
      <c r="K49" s="268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269" t="s">
        <v>139</v>
      </c>
      <c r="D50" s="270"/>
      <c r="E50" s="271"/>
      <c r="F50" s="272" t="s">
        <v>140</v>
      </c>
      <c r="G50" s="270"/>
      <c r="H50" s="273"/>
      <c r="I50" s="269" t="s">
        <v>141</v>
      </c>
      <c r="J50" s="270"/>
      <c r="K50" s="271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387</v>
      </c>
      <c r="C51" s="261">
        <v>10.75</v>
      </c>
      <c r="D51" s="262"/>
      <c r="E51" s="263"/>
      <c r="F51" s="264">
        <v>13.429</v>
      </c>
      <c r="G51" s="262"/>
      <c r="H51" s="265"/>
      <c r="I51" s="261">
        <v>6.2450000000000001</v>
      </c>
      <c r="J51" s="262"/>
      <c r="K51" s="2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1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387</v>
      </c>
      <c r="C53" s="8">
        <v>200</v>
      </c>
      <c r="D53" s="8">
        <v>300</v>
      </c>
      <c r="E53" s="52" t="s">
        <v>153</v>
      </c>
      <c r="F53" s="8">
        <v>320</v>
      </c>
      <c r="G53" s="8">
        <v>400</v>
      </c>
      <c r="H53" s="53">
        <v>400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153</v>
      </c>
      <c r="C54" s="17">
        <v>197</v>
      </c>
      <c r="D54" s="54">
        <v>274</v>
      </c>
      <c r="E54" s="55" t="s">
        <v>153</v>
      </c>
      <c r="F54" s="20">
        <v>233</v>
      </c>
      <c r="G54" s="54">
        <v>269</v>
      </c>
      <c r="H54" s="56">
        <v>268</v>
      </c>
      <c r="I54" s="31">
        <v>63.4</v>
      </c>
      <c r="J54" s="57">
        <v>63.4</v>
      </c>
      <c r="K54" s="32">
        <v>63.3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G43:I43"/>
    <mergeCell ref="L43:N43"/>
    <mergeCell ref="G44:I44"/>
    <mergeCell ref="L44:N44"/>
    <mergeCell ref="E29:F29"/>
    <mergeCell ref="J29:L29"/>
    <mergeCell ref="B35:L35"/>
    <mergeCell ref="G36:I36"/>
    <mergeCell ref="J36:L36"/>
    <mergeCell ref="O29:Q29"/>
    <mergeCell ref="E30:F30"/>
    <mergeCell ref="J30:L30"/>
    <mergeCell ref="O30:Q30"/>
    <mergeCell ref="B42:I42"/>
    <mergeCell ref="J42:N42"/>
    <mergeCell ref="G37:I37"/>
    <mergeCell ref="J37:L37"/>
    <mergeCell ref="C51:E51"/>
    <mergeCell ref="F51:H51"/>
    <mergeCell ref="I51:K51"/>
    <mergeCell ref="B49:E49"/>
    <mergeCell ref="F49:K49"/>
    <mergeCell ref="C50:E50"/>
    <mergeCell ref="F50:H50"/>
    <mergeCell ref="I50:K50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66" t="s">
        <v>1</v>
      </c>
      <c r="C7" s="277"/>
      <c r="D7" s="277"/>
      <c r="E7" s="277"/>
      <c r="F7" s="277"/>
      <c r="G7" s="278"/>
      <c r="H7" s="266" t="s">
        <v>2</v>
      </c>
      <c r="I7" s="277"/>
      <c r="J7" s="277"/>
      <c r="K7" s="277"/>
      <c r="L7" s="277"/>
      <c r="M7" s="278"/>
      <c r="N7" s="266" t="s">
        <v>3</v>
      </c>
      <c r="O7" s="277"/>
      <c r="P7" s="277"/>
      <c r="Q7" s="277"/>
      <c r="R7" s="278"/>
    </row>
    <row r="8" spans="1:18" ht="11.25" customHeight="1" x14ac:dyDescent="0.15">
      <c r="A8" s="3">
        <v>41653</v>
      </c>
      <c r="B8" s="4" t="s">
        <v>4</v>
      </c>
      <c r="C8" s="5" t="s">
        <v>5</v>
      </c>
      <c r="D8" s="5" t="s">
        <v>6</v>
      </c>
      <c r="E8" s="269" t="s">
        <v>7</v>
      </c>
      <c r="F8" s="270"/>
      <c r="G8" s="271"/>
      <c r="H8" s="4" t="s">
        <v>8</v>
      </c>
      <c r="I8" s="5" t="s">
        <v>9</v>
      </c>
      <c r="J8" s="5" t="s">
        <v>10</v>
      </c>
      <c r="K8" s="269" t="s">
        <v>11</v>
      </c>
      <c r="L8" s="270"/>
      <c r="M8" s="271"/>
      <c r="N8" s="4" t="s">
        <v>12</v>
      </c>
      <c r="O8" s="5" t="s">
        <v>13</v>
      </c>
      <c r="P8" s="269" t="s">
        <v>14</v>
      </c>
      <c r="Q8" s="270"/>
      <c r="R8" s="271"/>
    </row>
    <row r="9" spans="1:18" ht="11.25" customHeight="1" x14ac:dyDescent="0.15">
      <c r="A9" s="6" t="s">
        <v>145</v>
      </c>
      <c r="B9" s="7" t="s">
        <v>15</v>
      </c>
      <c r="C9" s="8" t="s">
        <v>15</v>
      </c>
      <c r="D9" s="9">
        <v>15.608000000000001</v>
      </c>
      <c r="E9" s="261">
        <v>17.239000000000001</v>
      </c>
      <c r="F9" s="262"/>
      <c r="G9" s="263"/>
      <c r="H9" s="7" t="s">
        <v>15</v>
      </c>
      <c r="I9" s="8" t="s">
        <v>15</v>
      </c>
      <c r="J9" s="9">
        <v>12.444000000000001</v>
      </c>
      <c r="K9" s="261">
        <v>17.425000000000001</v>
      </c>
      <c r="L9" s="262"/>
      <c r="M9" s="263"/>
      <c r="N9" s="7" t="s">
        <v>15</v>
      </c>
      <c r="O9" s="9">
        <v>17.213999999999999</v>
      </c>
      <c r="P9" s="261">
        <v>24.395</v>
      </c>
      <c r="Q9" s="262"/>
      <c r="R9" s="2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480</v>
      </c>
      <c r="E11" s="8">
        <v>1000</v>
      </c>
      <c r="F11" s="8">
        <v>1100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300</v>
      </c>
      <c r="L11" s="8">
        <v>300</v>
      </c>
      <c r="M11" s="13">
        <v>350</v>
      </c>
      <c r="N11" s="7" t="s">
        <v>15</v>
      </c>
      <c r="O11" s="8">
        <v>120</v>
      </c>
      <c r="P11" s="8">
        <v>200</v>
      </c>
      <c r="Q11" s="8">
        <v>600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232</v>
      </c>
      <c r="E12" s="18">
        <v>705</v>
      </c>
      <c r="F12" s="18">
        <v>736</v>
      </c>
      <c r="G12" s="19" t="s">
        <v>147</v>
      </c>
      <c r="H12" s="15" t="s">
        <v>34</v>
      </c>
      <c r="I12" s="16" t="s">
        <v>34</v>
      </c>
      <c r="J12" s="20">
        <v>125.7</v>
      </c>
      <c r="K12" s="18">
        <v>264</v>
      </c>
      <c r="L12" s="18">
        <v>268</v>
      </c>
      <c r="M12" s="19">
        <v>273</v>
      </c>
      <c r="N12" s="15" t="s">
        <v>34</v>
      </c>
      <c r="O12" s="20">
        <v>139.5</v>
      </c>
      <c r="P12" s="17">
        <v>153.19999999999999</v>
      </c>
      <c r="Q12" s="17">
        <v>355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66" t="s">
        <v>35</v>
      </c>
      <c r="C14" s="267"/>
      <c r="D14" s="267"/>
      <c r="E14" s="267"/>
      <c r="F14" s="267"/>
      <c r="G14" s="267"/>
      <c r="H14" s="268"/>
      <c r="I14" s="266" t="s">
        <v>36</v>
      </c>
      <c r="J14" s="267"/>
      <c r="K14" s="267"/>
      <c r="L14" s="267"/>
      <c r="M14" s="267"/>
      <c r="N14" s="268"/>
      <c r="O14" s="266" t="s">
        <v>37</v>
      </c>
      <c r="P14" s="267"/>
      <c r="Q14" s="268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69" t="s">
        <v>42</v>
      </c>
      <c r="G15" s="270"/>
      <c r="H15" s="271"/>
      <c r="I15" s="4" t="s">
        <v>43</v>
      </c>
      <c r="J15" s="5" t="s">
        <v>44</v>
      </c>
      <c r="K15" s="5" t="s">
        <v>45</v>
      </c>
      <c r="L15" s="269" t="s">
        <v>46</v>
      </c>
      <c r="M15" s="270"/>
      <c r="N15" s="271"/>
      <c r="O15" s="272" t="s">
        <v>47</v>
      </c>
      <c r="P15" s="273"/>
      <c r="Q15" s="24" t="s">
        <v>48</v>
      </c>
    </row>
    <row r="16" spans="1:18" ht="11.25" customHeight="1" x14ac:dyDescent="0.15">
      <c r="A16" s="25" t="s">
        <v>49</v>
      </c>
      <c r="B16" s="8">
        <v>4.4509999999999996</v>
      </c>
      <c r="C16" s="9">
        <v>10.7</v>
      </c>
      <c r="D16" s="8" t="s">
        <v>386</v>
      </c>
      <c r="E16" s="9">
        <v>21.975000000000001</v>
      </c>
      <c r="F16" s="261">
        <v>22.556000000000001</v>
      </c>
      <c r="G16" s="262"/>
      <c r="H16" s="263"/>
      <c r="I16" s="26">
        <v>6.4969999999999999</v>
      </c>
      <c r="J16" s="9">
        <v>16.14</v>
      </c>
      <c r="K16" s="9">
        <v>19.995999999999999</v>
      </c>
      <c r="L16" s="274">
        <v>20.832000000000001</v>
      </c>
      <c r="M16" s="275"/>
      <c r="N16" s="276"/>
      <c r="O16" s="264">
        <v>14.837999999999999</v>
      </c>
      <c r="P16" s="265"/>
      <c r="Q16" s="27">
        <v>13.273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5</v>
      </c>
      <c r="C18" s="8">
        <v>10</v>
      </c>
      <c r="D18" s="8" t="s">
        <v>15</v>
      </c>
      <c r="E18" s="8">
        <v>2000</v>
      </c>
      <c r="F18" s="8">
        <v>18</v>
      </c>
      <c r="G18" s="8">
        <v>15</v>
      </c>
      <c r="H18" s="13">
        <v>15</v>
      </c>
      <c r="I18" s="7">
        <v>15</v>
      </c>
      <c r="J18" s="8">
        <v>280</v>
      </c>
      <c r="K18" s="8">
        <v>1500</v>
      </c>
      <c r="L18" s="8">
        <v>10</v>
      </c>
      <c r="M18" s="8">
        <v>8</v>
      </c>
      <c r="N18" s="8">
        <v>8</v>
      </c>
      <c r="O18" s="7">
        <v>700</v>
      </c>
      <c r="P18" s="8">
        <v>800</v>
      </c>
      <c r="Q18" s="13">
        <v>170</v>
      </c>
    </row>
    <row r="19" spans="1:18" ht="11.25" customHeight="1" thickBot="1" x14ac:dyDescent="0.2">
      <c r="A19" s="14" t="s">
        <v>33</v>
      </c>
      <c r="B19" s="16">
        <v>42.5</v>
      </c>
      <c r="C19" s="20">
        <v>98.3</v>
      </c>
      <c r="D19" s="16" t="s">
        <v>34</v>
      </c>
      <c r="E19" s="17">
        <v>806</v>
      </c>
      <c r="F19" s="31">
        <v>52.6</v>
      </c>
      <c r="G19" s="31">
        <v>49.1</v>
      </c>
      <c r="H19" s="32">
        <v>47.2</v>
      </c>
      <c r="I19" s="33">
        <v>131.30000000000001</v>
      </c>
      <c r="J19" s="17">
        <v>301</v>
      </c>
      <c r="K19" s="17">
        <v>686</v>
      </c>
      <c r="L19" s="31">
        <v>52.5</v>
      </c>
      <c r="M19" s="31">
        <v>49.5</v>
      </c>
      <c r="N19" s="34">
        <v>49.7</v>
      </c>
      <c r="O19" s="35">
        <v>555</v>
      </c>
      <c r="P19" s="18">
        <v>578</v>
      </c>
      <c r="Q19" s="36">
        <v>206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66" t="s">
        <v>61</v>
      </c>
      <c r="C21" s="267"/>
      <c r="D21" s="267"/>
      <c r="E21" s="268"/>
      <c r="F21" s="266" t="s">
        <v>62</v>
      </c>
      <c r="G21" s="267"/>
      <c r="H21" s="267"/>
      <c r="I21" s="267"/>
      <c r="J21" s="268"/>
      <c r="K21" s="266" t="s">
        <v>63</v>
      </c>
      <c r="L21" s="267"/>
      <c r="M21" s="267"/>
      <c r="N21" s="267"/>
      <c r="O21" s="267"/>
      <c r="P21" s="267"/>
      <c r="Q21" s="268"/>
    </row>
    <row r="22" spans="1:18" ht="11.25" customHeight="1" thickBot="1" x14ac:dyDescent="0.2">
      <c r="A22" s="22"/>
      <c r="B22" s="4" t="s">
        <v>64</v>
      </c>
      <c r="C22" s="269" t="s">
        <v>65</v>
      </c>
      <c r="D22" s="270"/>
      <c r="E22" s="271"/>
      <c r="F22" s="4" t="s">
        <v>66</v>
      </c>
      <c r="G22" s="5" t="s">
        <v>67</v>
      </c>
      <c r="H22" s="269" t="s">
        <v>68</v>
      </c>
      <c r="I22" s="270"/>
      <c r="J22" s="271"/>
      <c r="K22" s="4" t="s">
        <v>69</v>
      </c>
      <c r="L22" s="5" t="s">
        <v>70</v>
      </c>
      <c r="M22" s="5" t="s">
        <v>71</v>
      </c>
      <c r="N22" s="5" t="s">
        <v>72</v>
      </c>
      <c r="O22" s="269" t="s">
        <v>73</v>
      </c>
      <c r="P22" s="270"/>
      <c r="Q22" s="271"/>
    </row>
    <row r="23" spans="1:18" ht="11.25" customHeight="1" x14ac:dyDescent="0.15">
      <c r="A23" s="25" t="s">
        <v>49</v>
      </c>
      <c r="B23" s="26">
        <v>6.8620000000000001</v>
      </c>
      <c r="C23" s="261">
        <v>9.9079999999999995</v>
      </c>
      <c r="D23" s="262"/>
      <c r="E23" s="263"/>
      <c r="F23" s="26">
        <v>6.8440000000000003</v>
      </c>
      <c r="G23" s="9">
        <v>7.2670000000000003</v>
      </c>
      <c r="H23" s="261">
        <v>6.9089999999999998</v>
      </c>
      <c r="I23" s="262"/>
      <c r="J23" s="263"/>
      <c r="K23" s="7" t="s">
        <v>15</v>
      </c>
      <c r="L23" s="9">
        <v>30.456</v>
      </c>
      <c r="M23" s="9">
        <v>28.736000000000001</v>
      </c>
      <c r="N23" s="9">
        <v>34.728999999999999</v>
      </c>
      <c r="O23" s="261">
        <v>41.289000000000001</v>
      </c>
      <c r="P23" s="262"/>
      <c r="Q23" s="263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30</v>
      </c>
      <c r="C25" s="8">
        <v>20</v>
      </c>
      <c r="D25" s="8">
        <v>20</v>
      </c>
      <c r="E25" s="13">
        <v>20</v>
      </c>
      <c r="F25" s="7">
        <v>1200</v>
      </c>
      <c r="G25" s="8">
        <v>350</v>
      </c>
      <c r="H25" s="8">
        <v>40</v>
      </c>
      <c r="I25" s="8">
        <v>50</v>
      </c>
      <c r="J25" s="39">
        <v>50</v>
      </c>
      <c r="K25" s="7" t="s">
        <v>15</v>
      </c>
      <c r="L25" s="8">
        <v>1200</v>
      </c>
      <c r="M25" s="8">
        <v>4500</v>
      </c>
      <c r="N25" s="8">
        <v>2500</v>
      </c>
      <c r="O25" s="8">
        <v>40</v>
      </c>
      <c r="P25" s="8">
        <v>38</v>
      </c>
      <c r="Q25" s="13">
        <v>38</v>
      </c>
    </row>
    <row r="26" spans="1:18" ht="11.25" customHeight="1" thickBot="1" x14ac:dyDescent="0.2">
      <c r="A26" s="14" t="s">
        <v>33</v>
      </c>
      <c r="B26" s="33">
        <v>106.9</v>
      </c>
      <c r="C26" s="31">
        <v>68.400000000000006</v>
      </c>
      <c r="D26" s="31">
        <v>66.8</v>
      </c>
      <c r="E26" s="32">
        <v>66.8</v>
      </c>
      <c r="F26" s="40">
        <v>515</v>
      </c>
      <c r="G26" s="17">
        <v>219</v>
      </c>
      <c r="H26" s="31">
        <v>65.900000000000006</v>
      </c>
      <c r="I26" s="31">
        <v>68.2</v>
      </c>
      <c r="J26" s="34">
        <v>73.599999999999994</v>
      </c>
      <c r="K26" s="16" t="s">
        <v>34</v>
      </c>
      <c r="L26" s="20">
        <v>611</v>
      </c>
      <c r="M26" s="16">
        <v>3370</v>
      </c>
      <c r="N26" s="41">
        <v>1079</v>
      </c>
      <c r="O26" s="31">
        <v>53</v>
      </c>
      <c r="P26" s="31">
        <v>52.3</v>
      </c>
      <c r="Q26" s="32">
        <v>52.8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66" t="s">
        <v>152</v>
      </c>
      <c r="C28" s="267"/>
      <c r="D28" s="267"/>
      <c r="E28" s="267"/>
      <c r="F28" s="268"/>
      <c r="G28" s="266" t="s">
        <v>83</v>
      </c>
      <c r="H28" s="267"/>
      <c r="I28" s="267"/>
      <c r="J28" s="267"/>
      <c r="K28" s="267"/>
      <c r="L28" s="268"/>
      <c r="M28" s="266" t="s">
        <v>84</v>
      </c>
      <c r="N28" s="267"/>
      <c r="O28" s="267"/>
      <c r="P28" s="267"/>
      <c r="Q28" s="268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269" t="s">
        <v>88</v>
      </c>
      <c r="F29" s="271"/>
      <c r="G29" s="4" t="s">
        <v>89</v>
      </c>
      <c r="H29" s="5" t="s">
        <v>90</v>
      </c>
      <c r="I29" s="5" t="s">
        <v>91</v>
      </c>
      <c r="J29" s="269" t="s">
        <v>92</v>
      </c>
      <c r="K29" s="270"/>
      <c r="L29" s="271"/>
      <c r="M29" s="4" t="s">
        <v>93</v>
      </c>
      <c r="N29" s="5" t="s">
        <v>94</v>
      </c>
      <c r="O29" s="269" t="s">
        <v>95</v>
      </c>
      <c r="P29" s="270"/>
      <c r="Q29" s="271"/>
      <c r="R29" s="22"/>
    </row>
    <row r="30" spans="1:18" ht="11.25" customHeight="1" x14ac:dyDescent="0.15">
      <c r="A30" s="42" t="s">
        <v>49</v>
      </c>
      <c r="B30" s="26">
        <v>15.098000000000001</v>
      </c>
      <c r="C30" s="9">
        <v>20.189</v>
      </c>
      <c r="D30" s="9">
        <v>23.748000000000001</v>
      </c>
      <c r="E30" s="261">
        <v>23.826000000000001</v>
      </c>
      <c r="F30" s="263"/>
      <c r="G30" s="26">
        <v>12.558</v>
      </c>
      <c r="H30" s="9">
        <v>14.702999999999999</v>
      </c>
      <c r="I30" s="9">
        <v>24.294</v>
      </c>
      <c r="J30" s="261">
        <v>29.788</v>
      </c>
      <c r="K30" s="262"/>
      <c r="L30" s="263"/>
      <c r="M30" s="26">
        <v>3.4849999999999999</v>
      </c>
      <c r="N30" s="9">
        <v>4.0730000000000004</v>
      </c>
      <c r="O30" s="261">
        <v>7.0890000000000004</v>
      </c>
      <c r="P30" s="262"/>
      <c r="Q30" s="263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30</v>
      </c>
      <c r="C32" s="8">
        <v>250</v>
      </c>
      <c r="D32" s="8">
        <v>10</v>
      </c>
      <c r="E32" s="8">
        <v>10</v>
      </c>
      <c r="F32" s="39">
        <v>8</v>
      </c>
      <c r="G32" s="7">
        <v>15</v>
      </c>
      <c r="H32" s="8">
        <v>1600</v>
      </c>
      <c r="I32" s="8">
        <v>5000</v>
      </c>
      <c r="J32" s="8">
        <v>15</v>
      </c>
      <c r="K32" s="8">
        <v>15</v>
      </c>
      <c r="L32" s="13">
        <v>15</v>
      </c>
      <c r="M32" s="7">
        <v>180</v>
      </c>
      <c r="N32" s="8">
        <v>130</v>
      </c>
      <c r="O32" s="8">
        <v>300</v>
      </c>
      <c r="P32" s="8">
        <v>300</v>
      </c>
      <c r="Q32" s="13">
        <v>350</v>
      </c>
      <c r="R32" s="22"/>
    </row>
    <row r="33" spans="1:18" ht="11.25" customHeight="1" thickBot="1" x14ac:dyDescent="0.2">
      <c r="A33" s="44" t="s">
        <v>33</v>
      </c>
      <c r="B33" s="15">
        <v>17.399999999999999</v>
      </c>
      <c r="C33" s="17">
        <v>255</v>
      </c>
      <c r="D33" s="20">
        <v>67.400000000000006</v>
      </c>
      <c r="E33" s="20">
        <v>48.3</v>
      </c>
      <c r="F33" s="45">
        <v>47.4</v>
      </c>
      <c r="G33" s="33">
        <v>103.8</v>
      </c>
      <c r="H33" s="16">
        <v>941</v>
      </c>
      <c r="I33" s="16">
        <v>2690</v>
      </c>
      <c r="J33" s="16">
        <v>56.7</v>
      </c>
      <c r="K33" s="20">
        <v>55.9</v>
      </c>
      <c r="L33" s="46">
        <v>55.1</v>
      </c>
      <c r="M33" s="20">
        <v>143.6</v>
      </c>
      <c r="N33" s="20">
        <v>125.7</v>
      </c>
      <c r="O33" s="17">
        <v>210</v>
      </c>
      <c r="P33" s="17">
        <v>237</v>
      </c>
      <c r="Q33" s="47">
        <v>256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66" t="s">
        <v>106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8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269" t="s">
        <v>112</v>
      </c>
      <c r="H36" s="270"/>
      <c r="I36" s="273"/>
      <c r="J36" s="269" t="s">
        <v>113</v>
      </c>
      <c r="K36" s="270"/>
      <c r="L36" s="271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26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261" t="s">
        <v>147</v>
      </c>
      <c r="H37" s="262"/>
      <c r="I37" s="265"/>
      <c r="J37" s="261" t="s">
        <v>147</v>
      </c>
      <c r="K37" s="262"/>
      <c r="L37" s="263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26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66" t="s">
        <v>121</v>
      </c>
      <c r="C42" s="267"/>
      <c r="D42" s="267"/>
      <c r="E42" s="267"/>
      <c r="F42" s="267"/>
      <c r="G42" s="267"/>
      <c r="H42" s="267"/>
      <c r="I42" s="268"/>
      <c r="J42" s="266" t="s">
        <v>122</v>
      </c>
      <c r="K42" s="267"/>
      <c r="L42" s="267"/>
      <c r="M42" s="267"/>
      <c r="N42" s="268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269" t="s">
        <v>128</v>
      </c>
      <c r="H43" s="270"/>
      <c r="I43" s="271"/>
      <c r="J43" s="4" t="s">
        <v>129</v>
      </c>
      <c r="K43" s="5" t="s">
        <v>130</v>
      </c>
      <c r="L43" s="269" t="s">
        <v>131</v>
      </c>
      <c r="M43" s="270"/>
      <c r="N43" s="271"/>
      <c r="O43" s="22"/>
      <c r="P43" s="22"/>
      <c r="Q43" s="22"/>
    </row>
    <row r="44" spans="1:18" ht="11.25" customHeight="1" x14ac:dyDescent="0.15">
      <c r="A44" s="42" t="s">
        <v>49</v>
      </c>
      <c r="B44" s="26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261" t="s">
        <v>147</v>
      </c>
      <c r="H44" s="262"/>
      <c r="I44" s="263"/>
      <c r="J44" s="26">
        <v>5.2670000000000003</v>
      </c>
      <c r="K44" s="9">
        <v>10.811</v>
      </c>
      <c r="L44" s="261">
        <v>20.722999999999999</v>
      </c>
      <c r="M44" s="262"/>
      <c r="N44" s="263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26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30</v>
      </c>
      <c r="K46" s="39">
        <v>15</v>
      </c>
      <c r="L46" s="8">
        <v>12</v>
      </c>
      <c r="M46" s="8">
        <v>18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49" t="s">
        <v>147</v>
      </c>
      <c r="J47" s="33">
        <v>110.6</v>
      </c>
      <c r="K47" s="45">
        <v>75.400000000000006</v>
      </c>
      <c r="L47" s="20">
        <v>69.7</v>
      </c>
      <c r="M47" s="16">
        <v>69.400000000000006</v>
      </c>
      <c r="N47" s="46">
        <v>69.900000000000006</v>
      </c>
      <c r="O47" s="22"/>
      <c r="P47" s="22"/>
      <c r="Q47" s="22"/>
      <c r="R47" s="50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0"/>
    </row>
    <row r="49" spans="1:18" ht="11.25" customHeight="1" x14ac:dyDescent="0.15">
      <c r="A49" s="22"/>
      <c r="B49" s="266" t="s">
        <v>136</v>
      </c>
      <c r="C49" s="267"/>
      <c r="D49" s="267"/>
      <c r="E49" s="268"/>
      <c r="F49" s="266" t="s">
        <v>137</v>
      </c>
      <c r="G49" s="267"/>
      <c r="H49" s="267"/>
      <c r="I49" s="267"/>
      <c r="J49" s="267"/>
      <c r="K49" s="268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269" t="s">
        <v>139</v>
      </c>
      <c r="D50" s="270"/>
      <c r="E50" s="271"/>
      <c r="F50" s="272" t="s">
        <v>140</v>
      </c>
      <c r="G50" s="270"/>
      <c r="H50" s="273"/>
      <c r="I50" s="269" t="s">
        <v>141</v>
      </c>
      <c r="J50" s="270"/>
      <c r="K50" s="271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387</v>
      </c>
      <c r="C51" s="261">
        <v>13.045999999999999</v>
      </c>
      <c r="D51" s="262"/>
      <c r="E51" s="263"/>
      <c r="F51" s="264">
        <v>15</v>
      </c>
      <c r="G51" s="262"/>
      <c r="H51" s="265"/>
      <c r="I51" s="261">
        <v>6.6429999999999998</v>
      </c>
      <c r="J51" s="262"/>
      <c r="K51" s="2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1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387</v>
      </c>
      <c r="C53" s="8">
        <v>200</v>
      </c>
      <c r="D53" s="8">
        <v>300</v>
      </c>
      <c r="E53" s="52" t="s">
        <v>147</v>
      </c>
      <c r="F53" s="8">
        <v>300</v>
      </c>
      <c r="G53" s="8">
        <v>350</v>
      </c>
      <c r="H53" s="53">
        <v>350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109.2</v>
      </c>
      <c r="D54" s="54">
        <v>270</v>
      </c>
      <c r="E54" s="55" t="s">
        <v>147</v>
      </c>
      <c r="F54" s="20">
        <v>221</v>
      </c>
      <c r="G54" s="54">
        <v>238</v>
      </c>
      <c r="H54" s="56">
        <v>244</v>
      </c>
      <c r="I54" s="31">
        <v>63.7</v>
      </c>
      <c r="J54" s="57">
        <v>63.6</v>
      </c>
      <c r="K54" s="32">
        <v>63.3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66" t="s">
        <v>1</v>
      </c>
      <c r="C7" s="277"/>
      <c r="D7" s="277"/>
      <c r="E7" s="277"/>
      <c r="F7" s="277"/>
      <c r="G7" s="278"/>
      <c r="H7" s="266" t="s">
        <v>2</v>
      </c>
      <c r="I7" s="277"/>
      <c r="J7" s="277"/>
      <c r="K7" s="277"/>
      <c r="L7" s="277"/>
      <c r="M7" s="278"/>
      <c r="N7" s="266" t="s">
        <v>3</v>
      </c>
      <c r="O7" s="277"/>
      <c r="P7" s="277"/>
      <c r="Q7" s="277"/>
      <c r="R7" s="278"/>
    </row>
    <row r="8" spans="1:18" ht="11.25" customHeight="1" x14ac:dyDescent="0.15">
      <c r="A8" s="3">
        <v>41659</v>
      </c>
      <c r="B8" s="4" t="s">
        <v>4</v>
      </c>
      <c r="C8" s="5" t="s">
        <v>5</v>
      </c>
      <c r="D8" s="5" t="s">
        <v>6</v>
      </c>
      <c r="E8" s="269" t="s">
        <v>7</v>
      </c>
      <c r="F8" s="270"/>
      <c r="G8" s="271"/>
      <c r="H8" s="4" t="s">
        <v>8</v>
      </c>
      <c r="I8" s="5" t="s">
        <v>9</v>
      </c>
      <c r="J8" s="5" t="s">
        <v>10</v>
      </c>
      <c r="K8" s="269" t="s">
        <v>11</v>
      </c>
      <c r="L8" s="270"/>
      <c r="M8" s="271"/>
      <c r="N8" s="4" t="s">
        <v>12</v>
      </c>
      <c r="O8" s="5" t="s">
        <v>13</v>
      </c>
      <c r="P8" s="269" t="s">
        <v>14</v>
      </c>
      <c r="Q8" s="270"/>
      <c r="R8" s="271"/>
    </row>
    <row r="9" spans="1:18" ht="11.25" customHeight="1" x14ac:dyDescent="0.15">
      <c r="A9" s="6" t="s">
        <v>145</v>
      </c>
      <c r="B9" s="7" t="s">
        <v>15</v>
      </c>
      <c r="C9" s="8" t="s">
        <v>15</v>
      </c>
      <c r="D9" s="9">
        <v>15.637</v>
      </c>
      <c r="E9" s="261">
        <v>17.263000000000002</v>
      </c>
      <c r="F9" s="262"/>
      <c r="G9" s="263"/>
      <c r="H9" s="7" t="s">
        <v>15</v>
      </c>
      <c r="I9" s="8" t="s">
        <v>15</v>
      </c>
      <c r="J9" s="9">
        <v>12.462999999999999</v>
      </c>
      <c r="K9" s="261">
        <v>17.206</v>
      </c>
      <c r="L9" s="262"/>
      <c r="M9" s="263"/>
      <c r="N9" s="7" t="s">
        <v>15</v>
      </c>
      <c r="O9" s="9">
        <v>16.666</v>
      </c>
      <c r="P9" s="261">
        <v>24.420999999999999</v>
      </c>
      <c r="Q9" s="262"/>
      <c r="R9" s="2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780</v>
      </c>
      <c r="F11" s="8">
        <v>1100</v>
      </c>
      <c r="G11" s="13" t="s">
        <v>147</v>
      </c>
      <c r="H11" s="7" t="s">
        <v>15</v>
      </c>
      <c r="I11" s="8" t="s">
        <v>15</v>
      </c>
      <c r="J11" s="8">
        <v>60</v>
      </c>
      <c r="K11" s="8">
        <v>310</v>
      </c>
      <c r="L11" s="8">
        <v>350</v>
      </c>
      <c r="M11" s="13">
        <v>350</v>
      </c>
      <c r="N11" s="7" t="s">
        <v>15</v>
      </c>
      <c r="O11" s="8">
        <v>120</v>
      </c>
      <c r="P11" s="8">
        <v>150</v>
      </c>
      <c r="Q11" s="8">
        <v>550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208</v>
      </c>
      <c r="E12" s="18">
        <v>529</v>
      </c>
      <c r="F12" s="18">
        <v>712</v>
      </c>
      <c r="G12" s="19" t="s">
        <v>147</v>
      </c>
      <c r="H12" s="15" t="s">
        <v>34</v>
      </c>
      <c r="I12" s="16" t="s">
        <v>34</v>
      </c>
      <c r="J12" s="20">
        <v>121.1</v>
      </c>
      <c r="K12" s="18">
        <v>244</v>
      </c>
      <c r="L12" s="18">
        <v>268</v>
      </c>
      <c r="M12" s="19">
        <v>273</v>
      </c>
      <c r="N12" s="15" t="s">
        <v>34</v>
      </c>
      <c r="O12" s="20">
        <v>138.6</v>
      </c>
      <c r="P12" s="17">
        <v>138.80000000000001</v>
      </c>
      <c r="Q12" s="17">
        <v>329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66" t="s">
        <v>35</v>
      </c>
      <c r="C14" s="267"/>
      <c r="D14" s="267"/>
      <c r="E14" s="267"/>
      <c r="F14" s="267"/>
      <c r="G14" s="267"/>
      <c r="H14" s="268"/>
      <c r="I14" s="266" t="s">
        <v>36</v>
      </c>
      <c r="J14" s="267"/>
      <c r="K14" s="267"/>
      <c r="L14" s="267"/>
      <c r="M14" s="267"/>
      <c r="N14" s="268"/>
      <c r="O14" s="266" t="s">
        <v>37</v>
      </c>
      <c r="P14" s="267"/>
      <c r="Q14" s="268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69" t="s">
        <v>42</v>
      </c>
      <c r="G15" s="270"/>
      <c r="H15" s="271"/>
      <c r="I15" s="4" t="s">
        <v>43</v>
      </c>
      <c r="J15" s="5" t="s">
        <v>44</v>
      </c>
      <c r="K15" s="5" t="s">
        <v>45</v>
      </c>
      <c r="L15" s="269" t="s">
        <v>46</v>
      </c>
      <c r="M15" s="270"/>
      <c r="N15" s="271"/>
      <c r="O15" s="272" t="s">
        <v>47</v>
      </c>
      <c r="P15" s="273"/>
      <c r="Q15" s="24" t="s">
        <v>48</v>
      </c>
    </row>
    <row r="16" spans="1:18" ht="11.25" customHeight="1" x14ac:dyDescent="0.15">
      <c r="A16" s="25" t="s">
        <v>49</v>
      </c>
      <c r="B16" s="8">
        <v>4.1719999999999997</v>
      </c>
      <c r="C16" s="9">
        <v>10.683</v>
      </c>
      <c r="D16" s="8" t="s">
        <v>386</v>
      </c>
      <c r="E16" s="9">
        <v>21.878</v>
      </c>
      <c r="F16" s="261">
        <v>22.731999999999999</v>
      </c>
      <c r="G16" s="262"/>
      <c r="H16" s="263"/>
      <c r="I16" s="26">
        <v>8.2609999999999992</v>
      </c>
      <c r="J16" s="9">
        <v>16.632999999999999</v>
      </c>
      <c r="K16" s="9">
        <v>19.896999999999998</v>
      </c>
      <c r="L16" s="274">
        <v>20.751999999999999</v>
      </c>
      <c r="M16" s="275"/>
      <c r="N16" s="276"/>
      <c r="O16" s="264">
        <v>16.329999999999998</v>
      </c>
      <c r="P16" s="265"/>
      <c r="Q16" s="27">
        <v>14.612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8</v>
      </c>
      <c r="C18" s="8">
        <v>10</v>
      </c>
      <c r="D18" s="8" t="s">
        <v>15</v>
      </c>
      <c r="E18" s="8">
        <v>1700</v>
      </c>
      <c r="F18" s="8">
        <v>15</v>
      </c>
      <c r="G18" s="8">
        <v>15</v>
      </c>
      <c r="H18" s="13">
        <v>12</v>
      </c>
      <c r="I18" s="7">
        <v>20</v>
      </c>
      <c r="J18" s="8">
        <v>300</v>
      </c>
      <c r="K18" s="8">
        <v>1300</v>
      </c>
      <c r="L18" s="8">
        <v>8</v>
      </c>
      <c r="M18" s="8">
        <v>8</v>
      </c>
      <c r="N18" s="8">
        <v>10</v>
      </c>
      <c r="O18" s="7">
        <v>700</v>
      </c>
      <c r="P18" s="8">
        <v>700</v>
      </c>
      <c r="Q18" s="13">
        <v>170</v>
      </c>
    </row>
    <row r="19" spans="1:18" ht="11.25" customHeight="1" thickBot="1" x14ac:dyDescent="0.2">
      <c r="A19" s="14" t="s">
        <v>33</v>
      </c>
      <c r="B19" s="16">
        <v>59.3</v>
      </c>
      <c r="C19" s="20">
        <v>101.1</v>
      </c>
      <c r="D19" s="16" t="s">
        <v>34</v>
      </c>
      <c r="E19" s="17">
        <v>794</v>
      </c>
      <c r="F19" s="31">
        <v>48.3</v>
      </c>
      <c r="G19" s="31">
        <v>46.8</v>
      </c>
      <c r="H19" s="32">
        <v>46.8</v>
      </c>
      <c r="I19" s="33">
        <v>140.19999999999999</v>
      </c>
      <c r="J19" s="17">
        <v>286</v>
      </c>
      <c r="K19" s="17">
        <v>677</v>
      </c>
      <c r="L19" s="31">
        <v>51.9</v>
      </c>
      <c r="M19" s="31">
        <v>49.8</v>
      </c>
      <c r="N19" s="34">
        <v>49.6</v>
      </c>
      <c r="O19" s="35">
        <v>480</v>
      </c>
      <c r="P19" s="18">
        <v>491</v>
      </c>
      <c r="Q19" s="36">
        <v>210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66" t="s">
        <v>61</v>
      </c>
      <c r="C21" s="267"/>
      <c r="D21" s="267"/>
      <c r="E21" s="268"/>
      <c r="F21" s="266" t="s">
        <v>62</v>
      </c>
      <c r="G21" s="267"/>
      <c r="H21" s="267"/>
      <c r="I21" s="267"/>
      <c r="J21" s="268"/>
      <c r="K21" s="266" t="s">
        <v>63</v>
      </c>
      <c r="L21" s="267"/>
      <c r="M21" s="267"/>
      <c r="N21" s="267"/>
      <c r="O21" s="267"/>
      <c r="P21" s="267"/>
      <c r="Q21" s="268"/>
    </row>
    <row r="22" spans="1:18" ht="11.25" customHeight="1" thickBot="1" x14ac:dyDescent="0.2">
      <c r="A22" s="22"/>
      <c r="B22" s="4" t="s">
        <v>64</v>
      </c>
      <c r="C22" s="269" t="s">
        <v>65</v>
      </c>
      <c r="D22" s="270"/>
      <c r="E22" s="271"/>
      <c r="F22" s="4" t="s">
        <v>66</v>
      </c>
      <c r="G22" s="5" t="s">
        <v>67</v>
      </c>
      <c r="H22" s="269" t="s">
        <v>68</v>
      </c>
      <c r="I22" s="270"/>
      <c r="J22" s="271"/>
      <c r="K22" s="4" t="s">
        <v>69</v>
      </c>
      <c r="L22" s="5" t="s">
        <v>70</v>
      </c>
      <c r="M22" s="5" t="s">
        <v>71</v>
      </c>
      <c r="N22" s="5" t="s">
        <v>72</v>
      </c>
      <c r="O22" s="269" t="s">
        <v>73</v>
      </c>
      <c r="P22" s="270"/>
      <c r="Q22" s="271"/>
    </row>
    <row r="23" spans="1:18" ht="11.25" customHeight="1" x14ac:dyDescent="0.15">
      <c r="A23" s="25" t="s">
        <v>49</v>
      </c>
      <c r="B23" s="26">
        <v>7.282</v>
      </c>
      <c r="C23" s="261">
        <v>9.8689999999999998</v>
      </c>
      <c r="D23" s="262"/>
      <c r="E23" s="263"/>
      <c r="F23" s="26">
        <v>7.1</v>
      </c>
      <c r="G23" s="9">
        <v>7.7</v>
      </c>
      <c r="H23" s="261">
        <v>6.8529999999999998</v>
      </c>
      <c r="I23" s="262"/>
      <c r="J23" s="263"/>
      <c r="K23" s="7" t="s">
        <v>15</v>
      </c>
      <c r="L23" s="9">
        <v>30.995000000000001</v>
      </c>
      <c r="M23" s="9">
        <v>28.896999999999998</v>
      </c>
      <c r="N23" s="9">
        <v>34.652000000000001</v>
      </c>
      <c r="O23" s="261">
        <v>41.42</v>
      </c>
      <c r="P23" s="262"/>
      <c r="Q23" s="263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20</v>
      </c>
      <c r="F25" s="7">
        <v>1000</v>
      </c>
      <c r="G25" s="8">
        <v>400</v>
      </c>
      <c r="H25" s="8">
        <v>25</v>
      </c>
      <c r="I25" s="8">
        <v>30</v>
      </c>
      <c r="J25" s="39">
        <v>35</v>
      </c>
      <c r="K25" s="7" t="s">
        <v>15</v>
      </c>
      <c r="L25" s="8">
        <v>1100</v>
      </c>
      <c r="M25" s="8">
        <v>5000</v>
      </c>
      <c r="N25" s="8">
        <v>1800</v>
      </c>
      <c r="O25" s="8">
        <v>10</v>
      </c>
      <c r="P25" s="8">
        <v>10</v>
      </c>
      <c r="Q25" s="13">
        <v>8</v>
      </c>
    </row>
    <row r="26" spans="1:18" ht="11.25" customHeight="1" thickBot="1" x14ac:dyDescent="0.2">
      <c r="A26" s="14" t="s">
        <v>33</v>
      </c>
      <c r="B26" s="33">
        <v>108.9</v>
      </c>
      <c r="C26" s="31">
        <v>66.099999999999994</v>
      </c>
      <c r="D26" s="31">
        <v>65.900000000000006</v>
      </c>
      <c r="E26" s="32">
        <v>65.599999999999994</v>
      </c>
      <c r="F26" s="40">
        <v>477</v>
      </c>
      <c r="G26" s="17">
        <v>260</v>
      </c>
      <c r="H26" s="31">
        <v>61.7</v>
      </c>
      <c r="I26" s="31">
        <v>63.1</v>
      </c>
      <c r="J26" s="34">
        <v>65.2</v>
      </c>
      <c r="K26" s="16" t="s">
        <v>34</v>
      </c>
      <c r="L26" s="17">
        <v>609</v>
      </c>
      <c r="M26" s="16">
        <v>3170</v>
      </c>
      <c r="N26" s="41">
        <v>835</v>
      </c>
      <c r="O26" s="31">
        <v>40.200000000000003</v>
      </c>
      <c r="P26" s="31">
        <v>38.5</v>
      </c>
      <c r="Q26" s="32">
        <v>37.700000000000003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66" t="s">
        <v>152</v>
      </c>
      <c r="C28" s="267"/>
      <c r="D28" s="267"/>
      <c r="E28" s="267"/>
      <c r="F28" s="268"/>
      <c r="G28" s="266" t="s">
        <v>83</v>
      </c>
      <c r="H28" s="267"/>
      <c r="I28" s="267"/>
      <c r="J28" s="267"/>
      <c r="K28" s="267"/>
      <c r="L28" s="268"/>
      <c r="M28" s="266" t="s">
        <v>84</v>
      </c>
      <c r="N28" s="267"/>
      <c r="O28" s="267"/>
      <c r="P28" s="267"/>
      <c r="Q28" s="268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269" t="s">
        <v>88</v>
      </c>
      <c r="F29" s="271"/>
      <c r="G29" s="4" t="s">
        <v>89</v>
      </c>
      <c r="H29" s="5" t="s">
        <v>90</v>
      </c>
      <c r="I29" s="5" t="s">
        <v>91</v>
      </c>
      <c r="J29" s="269" t="s">
        <v>92</v>
      </c>
      <c r="K29" s="270"/>
      <c r="L29" s="271"/>
      <c r="M29" s="4" t="s">
        <v>93</v>
      </c>
      <c r="N29" s="5" t="s">
        <v>94</v>
      </c>
      <c r="O29" s="269" t="s">
        <v>95</v>
      </c>
      <c r="P29" s="270"/>
      <c r="Q29" s="271"/>
      <c r="R29" s="22"/>
    </row>
    <row r="30" spans="1:18" ht="11.25" customHeight="1" x14ac:dyDescent="0.15">
      <c r="A30" s="42" t="s">
        <v>49</v>
      </c>
      <c r="B30" s="26">
        <v>14.992000000000001</v>
      </c>
      <c r="C30" s="9">
        <v>20.440000000000001</v>
      </c>
      <c r="D30" s="9">
        <v>23.734999999999999</v>
      </c>
      <c r="E30" s="261">
        <v>23.768000000000001</v>
      </c>
      <c r="F30" s="263"/>
      <c r="G30" s="26">
        <v>12.462</v>
      </c>
      <c r="H30" s="9">
        <v>14.872</v>
      </c>
      <c r="I30" s="9">
        <v>24.431999999999999</v>
      </c>
      <c r="J30" s="261">
        <v>29.902000000000001</v>
      </c>
      <c r="K30" s="262"/>
      <c r="L30" s="263"/>
      <c r="M30" s="26">
        <v>3.2080000000000002</v>
      </c>
      <c r="N30" s="9">
        <v>4.5549999999999997</v>
      </c>
      <c r="O30" s="261">
        <v>7.0289999999999999</v>
      </c>
      <c r="P30" s="262"/>
      <c r="Q30" s="263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25</v>
      </c>
      <c r="C32" s="8">
        <v>700</v>
      </c>
      <c r="D32" s="8">
        <v>15</v>
      </c>
      <c r="E32" s="8">
        <v>10</v>
      </c>
      <c r="F32" s="39">
        <v>8</v>
      </c>
      <c r="G32" s="7">
        <v>15</v>
      </c>
      <c r="H32" s="8">
        <v>1600</v>
      </c>
      <c r="I32" s="8">
        <v>5000</v>
      </c>
      <c r="J32" s="8">
        <v>15</v>
      </c>
      <c r="K32" s="8">
        <v>15</v>
      </c>
      <c r="L32" s="13">
        <v>15</v>
      </c>
      <c r="M32" s="7">
        <v>180</v>
      </c>
      <c r="N32" s="8">
        <v>120</v>
      </c>
      <c r="O32" s="8">
        <v>200</v>
      </c>
      <c r="P32" s="8">
        <v>200</v>
      </c>
      <c r="Q32" s="13">
        <v>200</v>
      </c>
      <c r="R32" s="22"/>
    </row>
    <row r="33" spans="1:18" ht="11.25" customHeight="1" thickBot="1" x14ac:dyDescent="0.2">
      <c r="A33" s="44" t="s">
        <v>33</v>
      </c>
      <c r="B33" s="15">
        <v>180</v>
      </c>
      <c r="C33" s="17">
        <v>443</v>
      </c>
      <c r="D33" s="20">
        <v>63.6</v>
      </c>
      <c r="E33" s="20">
        <v>49.2</v>
      </c>
      <c r="F33" s="45">
        <v>47.7</v>
      </c>
      <c r="G33" s="33">
        <v>109.1</v>
      </c>
      <c r="H33" s="16">
        <v>882</v>
      </c>
      <c r="I33" s="16">
        <v>2730</v>
      </c>
      <c r="J33" s="16">
        <v>54.8</v>
      </c>
      <c r="K33" s="20">
        <v>55.2</v>
      </c>
      <c r="L33" s="46">
        <v>56.2</v>
      </c>
      <c r="M33" s="20">
        <v>142.30000000000001</v>
      </c>
      <c r="N33" s="20">
        <v>122.9</v>
      </c>
      <c r="O33" s="17">
        <v>175.4</v>
      </c>
      <c r="P33" s="17">
        <v>170.1</v>
      </c>
      <c r="Q33" s="47">
        <v>161.30000000000001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66" t="s">
        <v>106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8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269" t="s">
        <v>112</v>
      </c>
      <c r="H36" s="270"/>
      <c r="I36" s="273"/>
      <c r="J36" s="269" t="s">
        <v>113</v>
      </c>
      <c r="K36" s="270"/>
      <c r="L36" s="271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26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261" t="s">
        <v>147</v>
      </c>
      <c r="H37" s="262"/>
      <c r="I37" s="265"/>
      <c r="J37" s="261" t="s">
        <v>147</v>
      </c>
      <c r="K37" s="262"/>
      <c r="L37" s="263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26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66" t="s">
        <v>121</v>
      </c>
      <c r="C42" s="267"/>
      <c r="D42" s="267"/>
      <c r="E42" s="267"/>
      <c r="F42" s="267"/>
      <c r="G42" s="267"/>
      <c r="H42" s="267"/>
      <c r="I42" s="268"/>
      <c r="J42" s="266" t="s">
        <v>122</v>
      </c>
      <c r="K42" s="267"/>
      <c r="L42" s="267"/>
      <c r="M42" s="267"/>
      <c r="N42" s="268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269" t="s">
        <v>128</v>
      </c>
      <c r="H43" s="270"/>
      <c r="I43" s="271"/>
      <c r="J43" s="4" t="s">
        <v>129</v>
      </c>
      <c r="K43" s="5" t="s">
        <v>130</v>
      </c>
      <c r="L43" s="269" t="s">
        <v>131</v>
      </c>
      <c r="M43" s="270"/>
      <c r="N43" s="271"/>
      <c r="O43" s="22"/>
      <c r="P43" s="22"/>
      <c r="Q43" s="22"/>
    </row>
    <row r="44" spans="1:18" ht="11.25" customHeight="1" x14ac:dyDescent="0.15">
      <c r="A44" s="42" t="s">
        <v>49</v>
      </c>
      <c r="B44" s="26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261" t="s">
        <v>147</v>
      </c>
      <c r="H44" s="262"/>
      <c r="I44" s="263"/>
      <c r="J44" s="26">
        <v>5.3879999999999999</v>
      </c>
      <c r="K44" s="9">
        <v>11.083</v>
      </c>
      <c r="L44" s="261">
        <v>21.831</v>
      </c>
      <c r="M44" s="262"/>
      <c r="N44" s="263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26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10</v>
      </c>
      <c r="K46" s="39">
        <v>10</v>
      </c>
      <c r="L46" s="8" t="s">
        <v>256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49" t="s">
        <v>147</v>
      </c>
      <c r="J47" s="33">
        <v>98.9</v>
      </c>
      <c r="K47" s="45">
        <v>80</v>
      </c>
      <c r="L47" s="20" t="s">
        <v>257</v>
      </c>
      <c r="M47" s="16">
        <v>71.099999999999994</v>
      </c>
      <c r="N47" s="46">
        <v>70.2</v>
      </c>
      <c r="O47" s="22"/>
      <c r="P47" s="22"/>
      <c r="Q47" s="22"/>
      <c r="R47" s="50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0"/>
    </row>
    <row r="49" spans="1:18" ht="11.25" customHeight="1" x14ac:dyDescent="0.15">
      <c r="A49" s="22"/>
      <c r="B49" s="266" t="s">
        <v>136</v>
      </c>
      <c r="C49" s="267"/>
      <c r="D49" s="267"/>
      <c r="E49" s="268"/>
      <c r="F49" s="266" t="s">
        <v>137</v>
      </c>
      <c r="G49" s="267"/>
      <c r="H49" s="267"/>
      <c r="I49" s="267"/>
      <c r="J49" s="267"/>
      <c r="K49" s="268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269" t="s">
        <v>139</v>
      </c>
      <c r="D50" s="270"/>
      <c r="E50" s="271"/>
      <c r="F50" s="272" t="s">
        <v>140</v>
      </c>
      <c r="G50" s="270"/>
      <c r="H50" s="273"/>
      <c r="I50" s="269" t="s">
        <v>141</v>
      </c>
      <c r="J50" s="270"/>
      <c r="K50" s="271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387</v>
      </c>
      <c r="C51" s="261">
        <v>13.365</v>
      </c>
      <c r="D51" s="262"/>
      <c r="E51" s="263"/>
      <c r="F51" s="264">
        <v>15.869</v>
      </c>
      <c r="G51" s="262"/>
      <c r="H51" s="265"/>
      <c r="I51" s="261">
        <v>6.6050000000000004</v>
      </c>
      <c r="J51" s="262"/>
      <c r="K51" s="2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1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387</v>
      </c>
      <c r="C53" s="8">
        <v>200</v>
      </c>
      <c r="D53" s="8">
        <v>300</v>
      </c>
      <c r="E53" s="52" t="s">
        <v>147</v>
      </c>
      <c r="F53" s="8">
        <v>320</v>
      </c>
      <c r="G53" s="8">
        <v>350</v>
      </c>
      <c r="H53" s="53">
        <v>380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115.6</v>
      </c>
      <c r="D54" s="54">
        <v>274</v>
      </c>
      <c r="E54" s="55" t="s">
        <v>147</v>
      </c>
      <c r="F54" s="17">
        <v>232</v>
      </c>
      <c r="G54" s="54">
        <v>239</v>
      </c>
      <c r="H54" s="56">
        <v>239</v>
      </c>
      <c r="I54" s="31">
        <v>64.5</v>
      </c>
      <c r="J54" s="57">
        <v>63.3</v>
      </c>
      <c r="K54" s="32">
        <v>62.9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66" t="s">
        <v>1</v>
      </c>
      <c r="C7" s="277"/>
      <c r="D7" s="277"/>
      <c r="E7" s="277"/>
      <c r="F7" s="277"/>
      <c r="G7" s="278"/>
      <c r="H7" s="266" t="s">
        <v>2</v>
      </c>
      <c r="I7" s="277"/>
      <c r="J7" s="277"/>
      <c r="K7" s="277"/>
      <c r="L7" s="277"/>
      <c r="M7" s="278"/>
      <c r="N7" s="266" t="s">
        <v>3</v>
      </c>
      <c r="O7" s="277"/>
      <c r="P7" s="277"/>
      <c r="Q7" s="277"/>
      <c r="R7" s="278"/>
    </row>
    <row r="8" spans="1:18" ht="11.25" customHeight="1" x14ac:dyDescent="0.15">
      <c r="A8" s="3">
        <v>41666</v>
      </c>
      <c r="B8" s="4" t="s">
        <v>4</v>
      </c>
      <c r="C8" s="5" t="s">
        <v>5</v>
      </c>
      <c r="D8" s="5" t="s">
        <v>6</v>
      </c>
      <c r="E8" s="269" t="s">
        <v>7</v>
      </c>
      <c r="F8" s="270"/>
      <c r="G8" s="271"/>
      <c r="H8" s="4" t="s">
        <v>8</v>
      </c>
      <c r="I8" s="5" t="s">
        <v>9</v>
      </c>
      <c r="J8" s="5" t="s">
        <v>10</v>
      </c>
      <c r="K8" s="269" t="s">
        <v>11</v>
      </c>
      <c r="L8" s="270"/>
      <c r="M8" s="271"/>
      <c r="N8" s="4" t="s">
        <v>12</v>
      </c>
      <c r="O8" s="5" t="s">
        <v>13</v>
      </c>
      <c r="P8" s="269" t="s">
        <v>14</v>
      </c>
      <c r="Q8" s="270"/>
      <c r="R8" s="271"/>
    </row>
    <row r="9" spans="1:18" ht="11.25" customHeight="1" x14ac:dyDescent="0.15">
      <c r="A9" s="6" t="s">
        <v>145</v>
      </c>
      <c r="B9" s="7" t="s">
        <v>15</v>
      </c>
      <c r="C9" s="8" t="s">
        <v>15</v>
      </c>
      <c r="D9" s="9">
        <v>15.824</v>
      </c>
      <c r="E9" s="261">
        <v>18.949000000000002</v>
      </c>
      <c r="F9" s="262"/>
      <c r="G9" s="263"/>
      <c r="H9" s="7" t="s">
        <v>15</v>
      </c>
      <c r="I9" s="8" t="s">
        <v>15</v>
      </c>
      <c r="J9" s="9">
        <v>12.416</v>
      </c>
      <c r="K9" s="261">
        <v>17.454999999999998</v>
      </c>
      <c r="L9" s="262"/>
      <c r="M9" s="263"/>
      <c r="N9" s="7" t="s">
        <v>15</v>
      </c>
      <c r="O9" s="9">
        <v>16.497</v>
      </c>
      <c r="P9" s="261">
        <v>24.463999999999999</v>
      </c>
      <c r="Q9" s="262"/>
      <c r="R9" s="2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500</v>
      </c>
      <c r="E11" s="8">
        <v>700</v>
      </c>
      <c r="F11" s="8">
        <v>1200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300</v>
      </c>
      <c r="L11" s="8">
        <v>350</v>
      </c>
      <c r="M11" s="13">
        <v>380</v>
      </c>
      <c r="N11" s="7" t="s">
        <v>15</v>
      </c>
      <c r="O11" s="8">
        <v>140</v>
      </c>
      <c r="P11" s="8">
        <v>150</v>
      </c>
      <c r="Q11" s="8">
        <v>600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217</v>
      </c>
      <c r="E12" s="18">
        <v>509</v>
      </c>
      <c r="F12" s="18">
        <v>806</v>
      </c>
      <c r="G12" s="19" t="s">
        <v>147</v>
      </c>
      <c r="H12" s="15" t="s">
        <v>34</v>
      </c>
      <c r="I12" s="16" t="s">
        <v>34</v>
      </c>
      <c r="J12" s="20">
        <v>123.8</v>
      </c>
      <c r="K12" s="18">
        <v>253</v>
      </c>
      <c r="L12" s="18">
        <v>277</v>
      </c>
      <c r="M12" s="19">
        <v>273</v>
      </c>
      <c r="N12" s="15" t="s">
        <v>34</v>
      </c>
      <c r="O12" s="20">
        <v>141.69999999999999</v>
      </c>
      <c r="P12" s="17">
        <v>142.69999999999999</v>
      </c>
      <c r="Q12" s="17">
        <v>345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66" t="s">
        <v>35</v>
      </c>
      <c r="C14" s="267"/>
      <c r="D14" s="267"/>
      <c r="E14" s="267"/>
      <c r="F14" s="267"/>
      <c r="G14" s="267"/>
      <c r="H14" s="268"/>
      <c r="I14" s="266" t="s">
        <v>36</v>
      </c>
      <c r="J14" s="267"/>
      <c r="K14" s="267"/>
      <c r="L14" s="267"/>
      <c r="M14" s="267"/>
      <c r="N14" s="268"/>
      <c r="O14" s="266" t="s">
        <v>37</v>
      </c>
      <c r="P14" s="267"/>
      <c r="Q14" s="268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69" t="s">
        <v>42</v>
      </c>
      <c r="G15" s="270"/>
      <c r="H15" s="271"/>
      <c r="I15" s="4" t="s">
        <v>43</v>
      </c>
      <c r="J15" s="5" t="s">
        <v>44</v>
      </c>
      <c r="K15" s="5" t="s">
        <v>45</v>
      </c>
      <c r="L15" s="269" t="s">
        <v>46</v>
      </c>
      <c r="M15" s="270"/>
      <c r="N15" s="271"/>
      <c r="O15" s="272" t="s">
        <v>47</v>
      </c>
      <c r="P15" s="273"/>
      <c r="Q15" s="24" t="s">
        <v>48</v>
      </c>
    </row>
    <row r="16" spans="1:18" ht="11.25" customHeight="1" x14ac:dyDescent="0.15">
      <c r="A16" s="25" t="s">
        <v>49</v>
      </c>
      <c r="B16" s="8">
        <v>4.2880000000000003</v>
      </c>
      <c r="C16" s="9">
        <v>10.79</v>
      </c>
      <c r="D16" s="8" t="s">
        <v>386</v>
      </c>
      <c r="E16" s="9">
        <v>22</v>
      </c>
      <c r="F16" s="261">
        <v>24.361000000000001</v>
      </c>
      <c r="G16" s="262"/>
      <c r="H16" s="263"/>
      <c r="I16" s="26">
        <v>8.3930000000000007</v>
      </c>
      <c r="J16" s="9">
        <v>16.462</v>
      </c>
      <c r="K16" s="9">
        <v>19.605</v>
      </c>
      <c r="L16" s="274">
        <v>20.997</v>
      </c>
      <c r="M16" s="275"/>
      <c r="N16" s="276"/>
      <c r="O16" s="264">
        <v>16.835999999999999</v>
      </c>
      <c r="P16" s="265"/>
      <c r="Q16" s="27">
        <v>14.773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5</v>
      </c>
      <c r="C18" s="78" t="s">
        <v>262</v>
      </c>
      <c r="D18" s="8" t="s">
        <v>15</v>
      </c>
      <c r="E18" s="8">
        <v>1600</v>
      </c>
      <c r="F18" s="8">
        <v>20</v>
      </c>
      <c r="G18" s="8">
        <v>15</v>
      </c>
      <c r="H18" s="13">
        <v>15</v>
      </c>
      <c r="I18" s="7">
        <v>20</v>
      </c>
      <c r="J18" s="8">
        <v>300</v>
      </c>
      <c r="K18" s="8">
        <v>1400</v>
      </c>
      <c r="L18" s="8">
        <v>8</v>
      </c>
      <c r="M18" s="8">
        <v>10</v>
      </c>
      <c r="N18" s="8">
        <v>8</v>
      </c>
      <c r="O18" s="7">
        <v>800</v>
      </c>
      <c r="P18" s="8">
        <v>800</v>
      </c>
      <c r="Q18" s="13">
        <v>180</v>
      </c>
    </row>
    <row r="19" spans="1:18" ht="11.25" customHeight="1" thickBot="1" x14ac:dyDescent="0.2">
      <c r="A19" s="14" t="s">
        <v>33</v>
      </c>
      <c r="B19" s="16">
        <v>57.4</v>
      </c>
      <c r="C19" s="79" t="s">
        <v>262</v>
      </c>
      <c r="D19" s="16" t="s">
        <v>34</v>
      </c>
      <c r="E19" s="17">
        <v>763</v>
      </c>
      <c r="F19" s="31">
        <v>50.2</v>
      </c>
      <c r="G19" s="31">
        <v>48.8</v>
      </c>
      <c r="H19" s="32">
        <v>49.5</v>
      </c>
      <c r="I19" s="33">
        <v>146.5</v>
      </c>
      <c r="J19" s="17">
        <v>297</v>
      </c>
      <c r="K19" s="17">
        <v>667</v>
      </c>
      <c r="L19" s="31">
        <v>50.9</v>
      </c>
      <c r="M19" s="31">
        <v>49.4</v>
      </c>
      <c r="N19" s="34">
        <v>49.4</v>
      </c>
      <c r="O19" s="35">
        <v>511</v>
      </c>
      <c r="P19" s="18">
        <v>550</v>
      </c>
      <c r="Q19" s="36">
        <v>198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66" t="s">
        <v>61</v>
      </c>
      <c r="C21" s="267"/>
      <c r="D21" s="267"/>
      <c r="E21" s="268"/>
      <c r="F21" s="266" t="s">
        <v>62</v>
      </c>
      <c r="G21" s="267"/>
      <c r="H21" s="267"/>
      <c r="I21" s="267"/>
      <c r="J21" s="268"/>
      <c r="K21" s="266" t="s">
        <v>63</v>
      </c>
      <c r="L21" s="267"/>
      <c r="M21" s="267"/>
      <c r="N21" s="267"/>
      <c r="O21" s="267"/>
      <c r="P21" s="267"/>
      <c r="Q21" s="268"/>
    </row>
    <row r="22" spans="1:18" ht="11.25" customHeight="1" thickBot="1" x14ac:dyDescent="0.2">
      <c r="A22" s="22"/>
      <c r="B22" s="4" t="s">
        <v>64</v>
      </c>
      <c r="C22" s="269" t="s">
        <v>65</v>
      </c>
      <c r="D22" s="270"/>
      <c r="E22" s="271"/>
      <c r="F22" s="4" t="s">
        <v>66</v>
      </c>
      <c r="G22" s="5" t="s">
        <v>67</v>
      </c>
      <c r="H22" s="269" t="s">
        <v>68</v>
      </c>
      <c r="I22" s="270"/>
      <c r="J22" s="271"/>
      <c r="K22" s="4" t="s">
        <v>69</v>
      </c>
      <c r="L22" s="5" t="s">
        <v>70</v>
      </c>
      <c r="M22" s="5" t="s">
        <v>71</v>
      </c>
      <c r="N22" s="5" t="s">
        <v>72</v>
      </c>
      <c r="O22" s="269" t="s">
        <v>73</v>
      </c>
      <c r="P22" s="270"/>
      <c r="Q22" s="271"/>
    </row>
    <row r="23" spans="1:18" ht="11.25" customHeight="1" x14ac:dyDescent="0.15">
      <c r="A23" s="25" t="s">
        <v>49</v>
      </c>
      <c r="B23" s="26">
        <v>7.2679999999999998</v>
      </c>
      <c r="C23" s="261">
        <v>10.058</v>
      </c>
      <c r="D23" s="262"/>
      <c r="E23" s="263"/>
      <c r="F23" s="26">
        <v>7.1820000000000004</v>
      </c>
      <c r="G23" s="9">
        <v>7.6550000000000002</v>
      </c>
      <c r="H23" s="261">
        <v>6.9809999999999999</v>
      </c>
      <c r="I23" s="262"/>
      <c r="J23" s="263"/>
      <c r="K23" s="7" t="s">
        <v>15</v>
      </c>
      <c r="L23" s="9">
        <v>30.876999999999999</v>
      </c>
      <c r="M23" s="9">
        <v>28.49</v>
      </c>
      <c r="N23" s="9">
        <v>34.450000000000003</v>
      </c>
      <c r="O23" s="261">
        <v>41.774000000000001</v>
      </c>
      <c r="P23" s="262"/>
      <c r="Q23" s="263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22</v>
      </c>
      <c r="D25" s="8">
        <v>20</v>
      </c>
      <c r="E25" s="13">
        <v>22</v>
      </c>
      <c r="F25" s="7">
        <v>1000</v>
      </c>
      <c r="G25" s="8">
        <v>450</v>
      </c>
      <c r="H25" s="8">
        <v>30</v>
      </c>
      <c r="I25" s="8">
        <v>35</v>
      </c>
      <c r="J25" s="39">
        <v>35</v>
      </c>
      <c r="K25" s="7" t="s">
        <v>15</v>
      </c>
      <c r="L25" s="8">
        <v>1000</v>
      </c>
      <c r="M25" s="8">
        <v>4800</v>
      </c>
      <c r="N25" s="8">
        <v>2500</v>
      </c>
      <c r="O25" s="8">
        <v>8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108.3</v>
      </c>
      <c r="C26" s="31">
        <v>68.5</v>
      </c>
      <c r="D26" s="31">
        <v>67.3</v>
      </c>
      <c r="E26" s="32">
        <v>68.099999999999994</v>
      </c>
      <c r="F26" s="40">
        <v>485</v>
      </c>
      <c r="G26" s="17">
        <v>248</v>
      </c>
      <c r="H26" s="31">
        <v>63.1</v>
      </c>
      <c r="I26" s="31">
        <v>62.7</v>
      </c>
      <c r="J26" s="34">
        <v>62</v>
      </c>
      <c r="K26" s="16" t="s">
        <v>34</v>
      </c>
      <c r="L26" s="17">
        <v>594</v>
      </c>
      <c r="M26" s="16">
        <v>3240</v>
      </c>
      <c r="N26" s="41">
        <v>1099</v>
      </c>
      <c r="O26" s="31">
        <v>39.9</v>
      </c>
      <c r="P26" s="31">
        <v>37.799999999999997</v>
      </c>
      <c r="Q26" s="32">
        <v>37.4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66" t="s">
        <v>152</v>
      </c>
      <c r="C28" s="267"/>
      <c r="D28" s="267"/>
      <c r="E28" s="267"/>
      <c r="F28" s="268"/>
      <c r="G28" s="266" t="s">
        <v>83</v>
      </c>
      <c r="H28" s="267"/>
      <c r="I28" s="267"/>
      <c r="J28" s="267"/>
      <c r="K28" s="267"/>
      <c r="L28" s="268"/>
      <c r="M28" s="266" t="s">
        <v>84</v>
      </c>
      <c r="N28" s="267"/>
      <c r="O28" s="267"/>
      <c r="P28" s="267"/>
      <c r="Q28" s="268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269" t="s">
        <v>88</v>
      </c>
      <c r="F29" s="271"/>
      <c r="G29" s="4" t="s">
        <v>89</v>
      </c>
      <c r="H29" s="5" t="s">
        <v>90</v>
      </c>
      <c r="I29" s="5" t="s">
        <v>91</v>
      </c>
      <c r="J29" s="269" t="s">
        <v>92</v>
      </c>
      <c r="K29" s="270"/>
      <c r="L29" s="271"/>
      <c r="M29" s="4" t="s">
        <v>93</v>
      </c>
      <c r="N29" s="5" t="s">
        <v>94</v>
      </c>
      <c r="O29" s="269" t="s">
        <v>95</v>
      </c>
      <c r="P29" s="270"/>
      <c r="Q29" s="271"/>
      <c r="R29" s="22"/>
    </row>
    <row r="30" spans="1:18" ht="11.25" customHeight="1" x14ac:dyDescent="0.15">
      <c r="A30" s="42" t="s">
        <v>49</v>
      </c>
      <c r="B30" s="26">
        <v>14.87</v>
      </c>
      <c r="C30" s="9">
        <v>20.181999999999999</v>
      </c>
      <c r="D30" s="9">
        <v>23.622</v>
      </c>
      <c r="E30" s="261">
        <v>24.006</v>
      </c>
      <c r="F30" s="263"/>
      <c r="G30" s="26">
        <v>11.958</v>
      </c>
      <c r="H30" s="9">
        <v>14.693</v>
      </c>
      <c r="I30" s="9">
        <v>24.405000000000001</v>
      </c>
      <c r="J30" s="261">
        <v>30.768000000000001</v>
      </c>
      <c r="K30" s="262"/>
      <c r="L30" s="263"/>
      <c r="M30" s="26">
        <v>3.3839999999999999</v>
      </c>
      <c r="N30" s="9">
        <v>4.4089999999999998</v>
      </c>
      <c r="O30" s="261">
        <v>7.2370000000000001</v>
      </c>
      <c r="P30" s="262"/>
      <c r="Q30" s="263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22</v>
      </c>
      <c r="C32" s="8">
        <v>750</v>
      </c>
      <c r="D32" s="8">
        <v>18</v>
      </c>
      <c r="E32" s="8">
        <v>8</v>
      </c>
      <c r="F32" s="39">
        <v>8</v>
      </c>
      <c r="G32" s="7">
        <v>12</v>
      </c>
      <c r="H32" s="8">
        <v>1600</v>
      </c>
      <c r="I32" s="8">
        <v>5000</v>
      </c>
      <c r="J32" s="8">
        <v>15</v>
      </c>
      <c r="K32" s="8">
        <v>15</v>
      </c>
      <c r="L32" s="13">
        <v>18</v>
      </c>
      <c r="M32" s="7">
        <v>200</v>
      </c>
      <c r="N32" s="8">
        <v>130</v>
      </c>
      <c r="O32" s="8">
        <v>180</v>
      </c>
      <c r="P32" s="8">
        <v>180</v>
      </c>
      <c r="Q32" s="13">
        <v>160</v>
      </c>
      <c r="R32" s="22"/>
    </row>
    <row r="33" spans="1:18" ht="11.25" customHeight="1" thickBot="1" x14ac:dyDescent="0.2">
      <c r="A33" s="44" t="s">
        <v>33</v>
      </c>
      <c r="B33" s="15">
        <v>108.3</v>
      </c>
      <c r="C33" s="17">
        <v>476</v>
      </c>
      <c r="D33" s="20">
        <v>63.9</v>
      </c>
      <c r="E33" s="20">
        <v>48.6</v>
      </c>
      <c r="F33" s="45">
        <v>47.2</v>
      </c>
      <c r="G33" s="33">
        <v>104.6</v>
      </c>
      <c r="H33" s="16">
        <v>926</v>
      </c>
      <c r="I33" s="16">
        <v>2710</v>
      </c>
      <c r="J33" s="16">
        <v>55.3</v>
      </c>
      <c r="K33" s="20">
        <v>56.1</v>
      </c>
      <c r="L33" s="46">
        <v>57.3</v>
      </c>
      <c r="M33" s="20">
        <v>148.1</v>
      </c>
      <c r="N33" s="20">
        <v>119.9</v>
      </c>
      <c r="O33" s="17">
        <v>121.2</v>
      </c>
      <c r="P33" s="17">
        <v>114.4</v>
      </c>
      <c r="Q33" s="47">
        <v>119.3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66" t="s">
        <v>106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8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269" t="s">
        <v>112</v>
      </c>
      <c r="H36" s="270"/>
      <c r="I36" s="273"/>
      <c r="J36" s="269" t="s">
        <v>113</v>
      </c>
      <c r="K36" s="270"/>
      <c r="L36" s="271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26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261" t="s">
        <v>147</v>
      </c>
      <c r="H37" s="262"/>
      <c r="I37" s="265"/>
      <c r="J37" s="261" t="s">
        <v>147</v>
      </c>
      <c r="K37" s="262"/>
      <c r="L37" s="263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26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66" t="s">
        <v>121</v>
      </c>
      <c r="C42" s="267"/>
      <c r="D42" s="267"/>
      <c r="E42" s="267"/>
      <c r="F42" s="267"/>
      <c r="G42" s="267"/>
      <c r="H42" s="267"/>
      <c r="I42" s="268"/>
      <c r="J42" s="266" t="s">
        <v>122</v>
      </c>
      <c r="K42" s="267"/>
      <c r="L42" s="267"/>
      <c r="M42" s="267"/>
      <c r="N42" s="268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269" t="s">
        <v>128</v>
      </c>
      <c r="H43" s="270"/>
      <c r="I43" s="271"/>
      <c r="J43" s="4" t="s">
        <v>129</v>
      </c>
      <c r="K43" s="5" t="s">
        <v>130</v>
      </c>
      <c r="L43" s="269" t="s">
        <v>131</v>
      </c>
      <c r="M43" s="270"/>
      <c r="N43" s="271"/>
      <c r="O43" s="22"/>
      <c r="P43" s="22"/>
      <c r="Q43" s="22"/>
    </row>
    <row r="44" spans="1:18" ht="11.25" customHeight="1" x14ac:dyDescent="0.15">
      <c r="A44" s="42" t="s">
        <v>49</v>
      </c>
      <c r="B44" s="26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261" t="s">
        <v>147</v>
      </c>
      <c r="H44" s="262"/>
      <c r="I44" s="263"/>
      <c r="J44" s="26">
        <v>5.2270000000000003</v>
      </c>
      <c r="K44" s="9">
        <v>10.673999999999999</v>
      </c>
      <c r="L44" s="261">
        <v>20.95</v>
      </c>
      <c r="M44" s="262"/>
      <c r="N44" s="263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26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10</v>
      </c>
      <c r="K46" s="39">
        <v>12</v>
      </c>
      <c r="L46" s="8" t="s">
        <v>147</v>
      </c>
      <c r="M46" s="8">
        <v>18</v>
      </c>
      <c r="N46" s="13">
        <v>18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49" t="s">
        <v>147</v>
      </c>
      <c r="J47" s="33">
        <v>96.8</v>
      </c>
      <c r="K47" s="45">
        <v>72.2</v>
      </c>
      <c r="L47" s="20" t="s">
        <v>147</v>
      </c>
      <c r="M47" s="16">
        <v>74.2</v>
      </c>
      <c r="N47" s="46">
        <v>73.599999999999994</v>
      </c>
      <c r="O47" s="22"/>
      <c r="P47" s="22"/>
      <c r="Q47" s="22"/>
      <c r="R47" s="50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0"/>
    </row>
    <row r="49" spans="1:18" ht="11.25" customHeight="1" x14ac:dyDescent="0.15">
      <c r="A49" s="22"/>
      <c r="B49" s="266" t="s">
        <v>136</v>
      </c>
      <c r="C49" s="267"/>
      <c r="D49" s="267"/>
      <c r="E49" s="268"/>
      <c r="F49" s="266" t="s">
        <v>137</v>
      </c>
      <c r="G49" s="267"/>
      <c r="H49" s="267"/>
      <c r="I49" s="267"/>
      <c r="J49" s="267"/>
      <c r="K49" s="268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269" t="s">
        <v>139</v>
      </c>
      <c r="D50" s="270"/>
      <c r="E50" s="271"/>
      <c r="F50" s="272" t="s">
        <v>140</v>
      </c>
      <c r="G50" s="270"/>
      <c r="H50" s="273"/>
      <c r="I50" s="269" t="s">
        <v>141</v>
      </c>
      <c r="J50" s="270"/>
      <c r="K50" s="271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387</v>
      </c>
      <c r="C51" s="261">
        <v>13.882</v>
      </c>
      <c r="D51" s="262"/>
      <c r="E51" s="263"/>
      <c r="F51" s="264">
        <v>16.113</v>
      </c>
      <c r="G51" s="262"/>
      <c r="H51" s="265"/>
      <c r="I51" s="261">
        <v>6.6050000000000004</v>
      </c>
      <c r="J51" s="262"/>
      <c r="K51" s="2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1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387</v>
      </c>
      <c r="C53" s="8">
        <v>200</v>
      </c>
      <c r="D53" s="8">
        <v>320</v>
      </c>
      <c r="E53" s="52" t="s">
        <v>147</v>
      </c>
      <c r="F53" s="8">
        <v>320</v>
      </c>
      <c r="G53" s="8">
        <v>350</v>
      </c>
      <c r="H53" s="53">
        <v>400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100.2</v>
      </c>
      <c r="D54" s="54">
        <v>273</v>
      </c>
      <c r="E54" s="55" t="s">
        <v>147</v>
      </c>
      <c r="F54" s="17">
        <v>229</v>
      </c>
      <c r="G54" s="54">
        <v>241</v>
      </c>
      <c r="H54" s="56">
        <v>258</v>
      </c>
      <c r="I54" s="31">
        <v>64.5</v>
      </c>
      <c r="J54" s="57">
        <v>63.3</v>
      </c>
      <c r="K54" s="32">
        <v>62.9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>
      <selection activeCell="A8" sqref="A8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66" t="s">
        <v>1</v>
      </c>
      <c r="C7" s="277"/>
      <c r="D7" s="277"/>
      <c r="E7" s="277"/>
      <c r="F7" s="277"/>
      <c r="G7" s="278"/>
      <c r="H7" s="266" t="s">
        <v>2</v>
      </c>
      <c r="I7" s="277"/>
      <c r="J7" s="277"/>
      <c r="K7" s="277"/>
      <c r="L7" s="277"/>
      <c r="M7" s="278"/>
      <c r="N7" s="266" t="s">
        <v>3</v>
      </c>
      <c r="O7" s="277"/>
      <c r="P7" s="277"/>
      <c r="Q7" s="277"/>
      <c r="R7" s="278"/>
    </row>
    <row r="8" spans="1:18" ht="11.25" customHeight="1" x14ac:dyDescent="0.15">
      <c r="A8" s="3">
        <v>41673</v>
      </c>
      <c r="B8" s="4" t="s">
        <v>4</v>
      </c>
      <c r="C8" s="5" t="s">
        <v>5</v>
      </c>
      <c r="D8" s="5" t="s">
        <v>6</v>
      </c>
      <c r="E8" s="269" t="s">
        <v>7</v>
      </c>
      <c r="F8" s="270"/>
      <c r="G8" s="271"/>
      <c r="H8" s="4" t="s">
        <v>8</v>
      </c>
      <c r="I8" s="5" t="s">
        <v>9</v>
      </c>
      <c r="J8" s="5" t="s">
        <v>10</v>
      </c>
      <c r="K8" s="269" t="s">
        <v>11</v>
      </c>
      <c r="L8" s="270"/>
      <c r="M8" s="271"/>
      <c r="N8" s="4" t="s">
        <v>12</v>
      </c>
      <c r="O8" s="5" t="s">
        <v>13</v>
      </c>
      <c r="P8" s="269" t="s">
        <v>14</v>
      </c>
      <c r="Q8" s="270"/>
      <c r="R8" s="271"/>
    </row>
    <row r="9" spans="1:18" ht="11.25" customHeight="1" x14ac:dyDescent="0.15">
      <c r="A9" s="6" t="s">
        <v>145</v>
      </c>
      <c r="B9" s="7" t="s">
        <v>15</v>
      </c>
      <c r="C9" s="8" t="s">
        <v>15</v>
      </c>
      <c r="D9" s="9">
        <v>16.195</v>
      </c>
      <c r="E9" s="261">
        <v>19.126999999999999</v>
      </c>
      <c r="F9" s="262"/>
      <c r="G9" s="263"/>
      <c r="H9" s="7" t="s">
        <v>15</v>
      </c>
      <c r="I9" s="8" t="s">
        <v>15</v>
      </c>
      <c r="J9" s="9">
        <v>12.473000000000001</v>
      </c>
      <c r="K9" s="261">
        <v>17.64</v>
      </c>
      <c r="L9" s="262"/>
      <c r="M9" s="263"/>
      <c r="N9" s="7" t="s">
        <v>15</v>
      </c>
      <c r="O9" s="9">
        <v>16.547000000000001</v>
      </c>
      <c r="P9" s="261">
        <v>24.57</v>
      </c>
      <c r="Q9" s="262"/>
      <c r="R9" s="2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450</v>
      </c>
      <c r="E11" s="8">
        <v>700</v>
      </c>
      <c r="F11" s="8">
        <v>1200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330</v>
      </c>
      <c r="L11" s="8">
        <v>330</v>
      </c>
      <c r="M11" s="13">
        <v>380</v>
      </c>
      <c r="N11" s="7" t="s">
        <v>15</v>
      </c>
      <c r="O11" s="8">
        <v>120</v>
      </c>
      <c r="P11" s="8">
        <v>80</v>
      </c>
      <c r="Q11" s="8">
        <v>500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213</v>
      </c>
      <c r="E12" s="18">
        <v>483</v>
      </c>
      <c r="F12" s="18">
        <v>799</v>
      </c>
      <c r="G12" s="19" t="s">
        <v>147</v>
      </c>
      <c r="H12" s="15" t="s">
        <v>34</v>
      </c>
      <c r="I12" s="16" t="s">
        <v>34</v>
      </c>
      <c r="J12" s="20">
        <v>123.6</v>
      </c>
      <c r="K12" s="18">
        <v>256</v>
      </c>
      <c r="L12" s="18">
        <v>281</v>
      </c>
      <c r="M12" s="19">
        <v>286</v>
      </c>
      <c r="N12" s="15" t="s">
        <v>34</v>
      </c>
      <c r="O12" s="20">
        <v>141.9</v>
      </c>
      <c r="P12" s="17">
        <v>121.2</v>
      </c>
      <c r="Q12" s="17">
        <v>342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66" t="s">
        <v>35</v>
      </c>
      <c r="C14" s="267"/>
      <c r="D14" s="267"/>
      <c r="E14" s="267"/>
      <c r="F14" s="267"/>
      <c r="G14" s="267"/>
      <c r="H14" s="268"/>
      <c r="I14" s="266" t="s">
        <v>36</v>
      </c>
      <c r="J14" s="267"/>
      <c r="K14" s="267"/>
      <c r="L14" s="267"/>
      <c r="M14" s="267"/>
      <c r="N14" s="268"/>
      <c r="O14" s="266" t="s">
        <v>37</v>
      </c>
      <c r="P14" s="267"/>
      <c r="Q14" s="268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69" t="s">
        <v>42</v>
      </c>
      <c r="G15" s="270"/>
      <c r="H15" s="271"/>
      <c r="I15" s="4" t="s">
        <v>43</v>
      </c>
      <c r="J15" s="5" t="s">
        <v>44</v>
      </c>
      <c r="K15" s="5" t="s">
        <v>45</v>
      </c>
      <c r="L15" s="269" t="s">
        <v>46</v>
      </c>
      <c r="M15" s="270"/>
      <c r="N15" s="271"/>
      <c r="O15" s="272" t="s">
        <v>47</v>
      </c>
      <c r="P15" s="273"/>
      <c r="Q15" s="24" t="s">
        <v>48</v>
      </c>
    </row>
    <row r="16" spans="1:18" ht="11.25" customHeight="1" x14ac:dyDescent="0.15">
      <c r="A16" s="25" t="s">
        <v>49</v>
      </c>
      <c r="B16" s="8">
        <v>4.218</v>
      </c>
      <c r="C16" s="9">
        <v>10.757999999999999</v>
      </c>
      <c r="D16" s="8" t="s">
        <v>386</v>
      </c>
      <c r="E16" s="9">
        <v>21.788</v>
      </c>
      <c r="F16" s="261">
        <v>24.486000000000001</v>
      </c>
      <c r="G16" s="262"/>
      <c r="H16" s="263"/>
      <c r="I16" s="26">
        <v>8.7799999999999994</v>
      </c>
      <c r="J16" s="9">
        <v>16.603999999999999</v>
      </c>
      <c r="K16" s="9">
        <v>19.907</v>
      </c>
      <c r="L16" s="274">
        <v>21.09</v>
      </c>
      <c r="M16" s="275"/>
      <c r="N16" s="276"/>
      <c r="O16" s="264">
        <v>17.105</v>
      </c>
      <c r="P16" s="265"/>
      <c r="Q16" s="27">
        <v>15.38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20</v>
      </c>
      <c r="C18" s="78">
        <v>15</v>
      </c>
      <c r="D18" s="8" t="s">
        <v>15</v>
      </c>
      <c r="E18" s="8">
        <v>1800</v>
      </c>
      <c r="F18" s="8">
        <v>40</v>
      </c>
      <c r="G18" s="8">
        <v>35</v>
      </c>
      <c r="H18" s="13">
        <v>30</v>
      </c>
      <c r="I18" s="7">
        <v>30</v>
      </c>
      <c r="J18" s="8">
        <v>330</v>
      </c>
      <c r="K18" s="8">
        <v>1300</v>
      </c>
      <c r="L18" s="8">
        <v>10</v>
      </c>
      <c r="M18" s="8">
        <v>10</v>
      </c>
      <c r="N18" s="8">
        <v>10</v>
      </c>
      <c r="O18" s="7">
        <v>700</v>
      </c>
      <c r="P18" s="8">
        <v>700</v>
      </c>
      <c r="Q18" s="13">
        <v>170</v>
      </c>
    </row>
    <row r="19" spans="1:18" ht="11.25" customHeight="1" thickBot="1" x14ac:dyDescent="0.2">
      <c r="A19" s="14" t="s">
        <v>33</v>
      </c>
      <c r="B19" s="16">
        <v>56.2</v>
      </c>
      <c r="C19" s="79">
        <v>96.5</v>
      </c>
      <c r="D19" s="16" t="s">
        <v>34</v>
      </c>
      <c r="E19" s="17">
        <v>824</v>
      </c>
      <c r="F19" s="31">
        <v>58.4</v>
      </c>
      <c r="G19" s="31">
        <v>57.2</v>
      </c>
      <c r="H19" s="32">
        <v>56.5</v>
      </c>
      <c r="I19" s="33">
        <v>163.80000000000001</v>
      </c>
      <c r="J19" s="17">
        <v>282</v>
      </c>
      <c r="K19" s="17">
        <v>628</v>
      </c>
      <c r="L19" s="31">
        <v>49.7</v>
      </c>
      <c r="M19" s="31">
        <v>49</v>
      </c>
      <c r="N19" s="34">
        <v>48.5</v>
      </c>
      <c r="O19" s="35">
        <v>493</v>
      </c>
      <c r="P19" s="18">
        <v>532</v>
      </c>
      <c r="Q19" s="36">
        <v>202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66" t="s">
        <v>61</v>
      </c>
      <c r="C21" s="267"/>
      <c r="D21" s="267"/>
      <c r="E21" s="268"/>
      <c r="F21" s="266" t="s">
        <v>62</v>
      </c>
      <c r="G21" s="267"/>
      <c r="H21" s="267"/>
      <c r="I21" s="267"/>
      <c r="J21" s="268"/>
      <c r="K21" s="266" t="s">
        <v>63</v>
      </c>
      <c r="L21" s="267"/>
      <c r="M21" s="267"/>
      <c r="N21" s="267"/>
      <c r="O21" s="267"/>
      <c r="P21" s="267"/>
      <c r="Q21" s="268"/>
    </row>
    <row r="22" spans="1:18" ht="11.25" customHeight="1" thickBot="1" x14ac:dyDescent="0.2">
      <c r="A22" s="22"/>
      <c r="B22" s="4" t="s">
        <v>64</v>
      </c>
      <c r="C22" s="269" t="s">
        <v>65</v>
      </c>
      <c r="D22" s="270"/>
      <c r="E22" s="271"/>
      <c r="F22" s="4" t="s">
        <v>66</v>
      </c>
      <c r="G22" s="5" t="s">
        <v>67</v>
      </c>
      <c r="H22" s="269" t="s">
        <v>68</v>
      </c>
      <c r="I22" s="270"/>
      <c r="J22" s="271"/>
      <c r="K22" s="4" t="s">
        <v>69</v>
      </c>
      <c r="L22" s="5" t="s">
        <v>70</v>
      </c>
      <c r="M22" s="5" t="s">
        <v>71</v>
      </c>
      <c r="N22" s="5" t="s">
        <v>72</v>
      </c>
      <c r="O22" s="269" t="s">
        <v>73</v>
      </c>
      <c r="P22" s="270"/>
      <c r="Q22" s="271"/>
    </row>
    <row r="23" spans="1:18" ht="11.25" customHeight="1" x14ac:dyDescent="0.15">
      <c r="A23" s="25" t="s">
        <v>49</v>
      </c>
      <c r="B23" s="26">
        <v>7.7480000000000002</v>
      </c>
      <c r="C23" s="261">
        <v>10.234999999999999</v>
      </c>
      <c r="D23" s="262"/>
      <c r="E23" s="263"/>
      <c r="F23" s="26">
        <v>7.0529999999999999</v>
      </c>
      <c r="G23" s="9">
        <v>7.7169999999999996</v>
      </c>
      <c r="H23" s="261">
        <v>6.944</v>
      </c>
      <c r="I23" s="262"/>
      <c r="J23" s="263"/>
      <c r="K23" s="7" t="s">
        <v>15</v>
      </c>
      <c r="L23" s="9">
        <v>31.132999999999999</v>
      </c>
      <c r="M23" s="9">
        <v>28.972000000000001</v>
      </c>
      <c r="N23" s="9">
        <v>34.783000000000001</v>
      </c>
      <c r="O23" s="261">
        <v>41.884999999999998</v>
      </c>
      <c r="P23" s="262"/>
      <c r="Q23" s="263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20</v>
      </c>
      <c r="C25" s="8">
        <v>20</v>
      </c>
      <c r="D25" s="8">
        <v>20</v>
      </c>
      <c r="E25" s="13">
        <v>25</v>
      </c>
      <c r="F25" s="7">
        <v>1000</v>
      </c>
      <c r="G25" s="8">
        <v>550</v>
      </c>
      <c r="H25" s="8">
        <v>25</v>
      </c>
      <c r="I25" s="8">
        <v>25</v>
      </c>
      <c r="J25" s="39">
        <v>25</v>
      </c>
      <c r="K25" s="7" t="s">
        <v>15</v>
      </c>
      <c r="L25" s="8">
        <v>1000</v>
      </c>
      <c r="M25" s="8">
        <v>4800</v>
      </c>
      <c r="N25" s="8">
        <v>3000</v>
      </c>
      <c r="O25" s="8">
        <v>15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121.7</v>
      </c>
      <c r="C26" s="31">
        <v>72.5</v>
      </c>
      <c r="D26" s="31">
        <v>68.8</v>
      </c>
      <c r="E26" s="32">
        <v>67.3</v>
      </c>
      <c r="F26" s="40">
        <v>498</v>
      </c>
      <c r="G26" s="17">
        <v>268</v>
      </c>
      <c r="H26" s="31">
        <v>58.4</v>
      </c>
      <c r="I26" s="31">
        <v>57.8</v>
      </c>
      <c r="J26" s="34">
        <v>57.5</v>
      </c>
      <c r="K26" s="16" t="s">
        <v>34</v>
      </c>
      <c r="L26" s="17">
        <v>584</v>
      </c>
      <c r="M26" s="16">
        <v>3070</v>
      </c>
      <c r="N26" s="41">
        <v>1693</v>
      </c>
      <c r="O26" s="31">
        <v>42.3</v>
      </c>
      <c r="P26" s="31">
        <v>38.6</v>
      </c>
      <c r="Q26" s="32">
        <v>38.4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66" t="s">
        <v>152</v>
      </c>
      <c r="C28" s="267"/>
      <c r="D28" s="267"/>
      <c r="E28" s="267"/>
      <c r="F28" s="268"/>
      <c r="G28" s="266" t="s">
        <v>83</v>
      </c>
      <c r="H28" s="267"/>
      <c r="I28" s="267"/>
      <c r="J28" s="267"/>
      <c r="K28" s="267"/>
      <c r="L28" s="268"/>
      <c r="M28" s="266" t="s">
        <v>84</v>
      </c>
      <c r="N28" s="267"/>
      <c r="O28" s="267"/>
      <c r="P28" s="267"/>
      <c r="Q28" s="268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269" t="s">
        <v>88</v>
      </c>
      <c r="F29" s="271"/>
      <c r="G29" s="4" t="s">
        <v>89</v>
      </c>
      <c r="H29" s="5" t="s">
        <v>90</v>
      </c>
      <c r="I29" s="5" t="s">
        <v>91</v>
      </c>
      <c r="J29" s="269" t="s">
        <v>92</v>
      </c>
      <c r="K29" s="270"/>
      <c r="L29" s="271"/>
      <c r="M29" s="4" t="s">
        <v>93</v>
      </c>
      <c r="N29" s="5" t="s">
        <v>94</v>
      </c>
      <c r="O29" s="269" t="s">
        <v>95</v>
      </c>
      <c r="P29" s="270"/>
      <c r="Q29" s="271"/>
      <c r="R29" s="22"/>
    </row>
    <row r="30" spans="1:18" ht="11.25" customHeight="1" x14ac:dyDescent="0.15">
      <c r="A30" s="42" t="s">
        <v>49</v>
      </c>
      <c r="B30" s="26">
        <v>14.962999999999999</v>
      </c>
      <c r="C30" s="9">
        <v>20.39</v>
      </c>
      <c r="D30" s="9">
        <v>23.77</v>
      </c>
      <c r="E30" s="261">
        <v>24.038</v>
      </c>
      <c r="F30" s="263"/>
      <c r="G30" s="26">
        <v>12.555</v>
      </c>
      <c r="H30" s="9">
        <v>14.885</v>
      </c>
      <c r="I30" s="9">
        <v>24.808</v>
      </c>
      <c r="J30" s="261">
        <v>30.968</v>
      </c>
      <c r="K30" s="262"/>
      <c r="L30" s="263"/>
      <c r="M30" s="26">
        <v>3.1640000000000001</v>
      </c>
      <c r="N30" s="9">
        <v>4.9470000000000001</v>
      </c>
      <c r="O30" s="261">
        <v>7.4249999999999998</v>
      </c>
      <c r="P30" s="262"/>
      <c r="Q30" s="263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20</v>
      </c>
      <c r="C32" s="8">
        <v>400</v>
      </c>
      <c r="D32" s="8">
        <v>20</v>
      </c>
      <c r="E32" s="8">
        <v>8</v>
      </c>
      <c r="F32" s="39">
        <v>8</v>
      </c>
      <c r="G32" s="7">
        <v>30</v>
      </c>
      <c r="H32" s="8">
        <v>1600</v>
      </c>
      <c r="I32" s="8">
        <v>5500</v>
      </c>
      <c r="J32" s="8">
        <v>20</v>
      </c>
      <c r="K32" s="8">
        <v>15</v>
      </c>
      <c r="L32" s="13">
        <v>15</v>
      </c>
      <c r="M32" s="7">
        <v>200</v>
      </c>
      <c r="N32" s="8">
        <v>120</v>
      </c>
      <c r="O32" s="8">
        <v>110</v>
      </c>
      <c r="P32" s="8">
        <v>90</v>
      </c>
      <c r="Q32" s="13">
        <v>90</v>
      </c>
      <c r="R32" s="22"/>
    </row>
    <row r="33" spans="1:18" ht="11.25" customHeight="1" thickBot="1" x14ac:dyDescent="0.2">
      <c r="A33" s="44" t="s">
        <v>33</v>
      </c>
      <c r="B33" s="15">
        <v>170.8</v>
      </c>
      <c r="C33" s="17">
        <v>309</v>
      </c>
      <c r="D33" s="20">
        <v>80.2</v>
      </c>
      <c r="E33" s="20">
        <v>50.4</v>
      </c>
      <c r="F33" s="45">
        <v>47.5</v>
      </c>
      <c r="G33" s="33">
        <v>113.4</v>
      </c>
      <c r="H33" s="16">
        <v>908</v>
      </c>
      <c r="I33" s="16">
        <v>2850</v>
      </c>
      <c r="J33" s="16">
        <v>55.9</v>
      </c>
      <c r="K33" s="20">
        <v>55.8</v>
      </c>
      <c r="L33" s="46">
        <v>54.5</v>
      </c>
      <c r="M33" s="20">
        <v>153.19999999999999</v>
      </c>
      <c r="N33" s="20">
        <v>130.1</v>
      </c>
      <c r="O33" s="17">
        <v>101.6</v>
      </c>
      <c r="P33" s="17">
        <v>100.8</v>
      </c>
      <c r="Q33" s="47">
        <v>97.9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66" t="s">
        <v>106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8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269" t="s">
        <v>112</v>
      </c>
      <c r="H36" s="270"/>
      <c r="I36" s="273"/>
      <c r="J36" s="269" t="s">
        <v>113</v>
      </c>
      <c r="K36" s="270"/>
      <c r="L36" s="271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26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261" t="s">
        <v>147</v>
      </c>
      <c r="H37" s="262"/>
      <c r="I37" s="265"/>
      <c r="J37" s="261" t="s">
        <v>147</v>
      </c>
      <c r="K37" s="262"/>
      <c r="L37" s="263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26" t="s">
        <v>147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66" t="s">
        <v>121</v>
      </c>
      <c r="C42" s="267"/>
      <c r="D42" s="267"/>
      <c r="E42" s="267"/>
      <c r="F42" s="267"/>
      <c r="G42" s="267"/>
      <c r="H42" s="267"/>
      <c r="I42" s="268"/>
      <c r="J42" s="266" t="s">
        <v>122</v>
      </c>
      <c r="K42" s="267"/>
      <c r="L42" s="267"/>
      <c r="M42" s="267"/>
      <c r="N42" s="268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269" t="s">
        <v>128</v>
      </c>
      <c r="H43" s="270"/>
      <c r="I43" s="271"/>
      <c r="J43" s="4" t="s">
        <v>129</v>
      </c>
      <c r="K43" s="5" t="s">
        <v>130</v>
      </c>
      <c r="L43" s="269" t="s">
        <v>131</v>
      </c>
      <c r="M43" s="270"/>
      <c r="N43" s="271"/>
      <c r="O43" s="22"/>
      <c r="P43" s="22"/>
      <c r="Q43" s="22"/>
    </row>
    <row r="44" spans="1:18" ht="11.25" customHeight="1" x14ac:dyDescent="0.15">
      <c r="A44" s="42" t="s">
        <v>49</v>
      </c>
      <c r="B44" s="26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261" t="s">
        <v>147</v>
      </c>
      <c r="H44" s="262"/>
      <c r="I44" s="263"/>
      <c r="J44" s="26">
        <v>5.2690000000000001</v>
      </c>
      <c r="K44" s="9">
        <v>10.994999999999999</v>
      </c>
      <c r="L44" s="261">
        <v>20.905000000000001</v>
      </c>
      <c r="M44" s="262"/>
      <c r="N44" s="263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26" t="s">
        <v>147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10</v>
      </c>
      <c r="K46" s="39">
        <v>10</v>
      </c>
      <c r="L46" s="8">
        <v>12</v>
      </c>
      <c r="M46" s="8">
        <v>12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49" t="s">
        <v>147</v>
      </c>
      <c r="J47" s="33">
        <v>107.8</v>
      </c>
      <c r="K47" s="45">
        <v>78.400000000000006</v>
      </c>
      <c r="L47" s="20">
        <v>71.7</v>
      </c>
      <c r="M47" s="16">
        <v>70.7</v>
      </c>
      <c r="N47" s="46">
        <v>70.099999999999994</v>
      </c>
      <c r="O47" s="22"/>
      <c r="P47" s="22"/>
      <c r="Q47" s="22"/>
      <c r="R47" s="50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0"/>
    </row>
    <row r="49" spans="1:18" ht="11.25" customHeight="1" x14ac:dyDescent="0.15">
      <c r="A49" s="22"/>
      <c r="B49" s="266" t="s">
        <v>136</v>
      </c>
      <c r="C49" s="267"/>
      <c r="D49" s="267"/>
      <c r="E49" s="268"/>
      <c r="F49" s="266" t="s">
        <v>137</v>
      </c>
      <c r="G49" s="267"/>
      <c r="H49" s="267"/>
      <c r="I49" s="267"/>
      <c r="J49" s="267"/>
      <c r="K49" s="268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269" t="s">
        <v>139</v>
      </c>
      <c r="D50" s="270"/>
      <c r="E50" s="271"/>
      <c r="F50" s="272" t="s">
        <v>140</v>
      </c>
      <c r="G50" s="270"/>
      <c r="H50" s="273"/>
      <c r="I50" s="269" t="s">
        <v>141</v>
      </c>
      <c r="J50" s="270"/>
      <c r="K50" s="271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387</v>
      </c>
      <c r="C51" s="261">
        <v>14.356</v>
      </c>
      <c r="D51" s="262"/>
      <c r="E51" s="263"/>
      <c r="F51" s="264">
        <v>16.216000000000001</v>
      </c>
      <c r="G51" s="262"/>
      <c r="H51" s="265"/>
      <c r="I51" s="261">
        <v>6.7350000000000003</v>
      </c>
      <c r="J51" s="262"/>
      <c r="K51" s="2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1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387</v>
      </c>
      <c r="C53" s="8">
        <v>200</v>
      </c>
      <c r="D53" s="8">
        <v>300</v>
      </c>
      <c r="E53" s="52" t="s">
        <v>147</v>
      </c>
      <c r="F53" s="8">
        <v>400</v>
      </c>
      <c r="G53" s="8">
        <v>400</v>
      </c>
      <c r="H53" s="53">
        <v>400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102.5</v>
      </c>
      <c r="D54" s="54">
        <v>286</v>
      </c>
      <c r="E54" s="55" t="s">
        <v>147</v>
      </c>
      <c r="F54" s="17">
        <v>255</v>
      </c>
      <c r="G54" s="54">
        <v>254</v>
      </c>
      <c r="H54" s="56">
        <v>255</v>
      </c>
      <c r="I54" s="31">
        <v>64.599999999999994</v>
      </c>
      <c r="J54" s="57">
        <v>63.1</v>
      </c>
      <c r="K54" s="32">
        <v>62.7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28999999999999998" right="0.25" top="0.53" bottom="0.3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7" workbookViewId="0">
      <selection activeCell="F51" sqref="F51:H51"/>
    </sheetView>
  </sheetViews>
  <sheetFormatPr defaultRowHeight="11.25" x14ac:dyDescent="0.15"/>
  <cols>
    <col min="1" max="1" width="14.625" style="1" bestFit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144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2" t="s">
        <v>0</v>
      </c>
      <c r="B7" s="266" t="s">
        <v>1</v>
      </c>
      <c r="C7" s="277"/>
      <c r="D7" s="277"/>
      <c r="E7" s="277"/>
      <c r="F7" s="277"/>
      <c r="G7" s="278"/>
      <c r="H7" s="266" t="s">
        <v>2</v>
      </c>
      <c r="I7" s="277"/>
      <c r="J7" s="277"/>
      <c r="K7" s="277"/>
      <c r="L7" s="277"/>
      <c r="M7" s="278"/>
      <c r="N7" s="266" t="s">
        <v>3</v>
      </c>
      <c r="O7" s="277"/>
      <c r="P7" s="277"/>
      <c r="Q7" s="277"/>
      <c r="R7" s="278"/>
    </row>
    <row r="8" spans="1:18" ht="11.25" customHeight="1" x14ac:dyDescent="0.15">
      <c r="A8" s="3">
        <v>41682</v>
      </c>
      <c r="B8" s="4" t="s">
        <v>4</v>
      </c>
      <c r="C8" s="5" t="s">
        <v>5</v>
      </c>
      <c r="D8" s="5" t="s">
        <v>6</v>
      </c>
      <c r="E8" s="269" t="s">
        <v>7</v>
      </c>
      <c r="F8" s="270"/>
      <c r="G8" s="271"/>
      <c r="H8" s="4" t="s">
        <v>8</v>
      </c>
      <c r="I8" s="5" t="s">
        <v>9</v>
      </c>
      <c r="J8" s="5" t="s">
        <v>10</v>
      </c>
      <c r="K8" s="269" t="s">
        <v>11</v>
      </c>
      <c r="L8" s="270"/>
      <c r="M8" s="271"/>
      <c r="N8" s="4" t="s">
        <v>12</v>
      </c>
      <c r="O8" s="5" t="s">
        <v>13</v>
      </c>
      <c r="P8" s="269" t="s">
        <v>14</v>
      </c>
      <c r="Q8" s="270"/>
      <c r="R8" s="271"/>
    </row>
    <row r="9" spans="1:18" ht="11.25" customHeight="1" x14ac:dyDescent="0.15">
      <c r="A9" s="6" t="s">
        <v>145</v>
      </c>
      <c r="B9" s="7" t="s">
        <v>15</v>
      </c>
      <c r="C9" s="8" t="s">
        <v>15</v>
      </c>
      <c r="D9" s="9">
        <v>16.081</v>
      </c>
      <c r="E9" s="261">
        <v>16.837</v>
      </c>
      <c r="F9" s="262"/>
      <c r="G9" s="263"/>
      <c r="H9" s="7" t="s">
        <v>15</v>
      </c>
      <c r="I9" s="8" t="s">
        <v>15</v>
      </c>
      <c r="J9" s="9">
        <v>12.233000000000001</v>
      </c>
      <c r="K9" s="261">
        <v>15.079000000000001</v>
      </c>
      <c r="L9" s="262"/>
      <c r="M9" s="263"/>
      <c r="N9" s="7" t="s">
        <v>15</v>
      </c>
      <c r="O9" s="9">
        <v>16.850000000000001</v>
      </c>
      <c r="P9" s="261">
        <v>24.809000000000001</v>
      </c>
      <c r="Q9" s="262"/>
      <c r="R9" s="263"/>
    </row>
    <row r="10" spans="1:18" ht="11.25" customHeight="1" x14ac:dyDescent="0.15">
      <c r="A10" s="6" t="s">
        <v>16</v>
      </c>
      <c r="B10" s="10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2" t="s">
        <v>22</v>
      </c>
      <c r="H10" s="10" t="s">
        <v>23</v>
      </c>
      <c r="I10" s="11" t="s">
        <v>24</v>
      </c>
      <c r="J10" s="11" t="s">
        <v>18</v>
      </c>
      <c r="K10" s="11" t="s">
        <v>25</v>
      </c>
      <c r="L10" s="11" t="s">
        <v>26</v>
      </c>
      <c r="M10" s="12" t="s">
        <v>27</v>
      </c>
      <c r="N10" s="10" t="s">
        <v>28</v>
      </c>
      <c r="O10" s="11" t="s">
        <v>19</v>
      </c>
      <c r="P10" s="11" t="s">
        <v>146</v>
      </c>
      <c r="Q10" s="11" t="s">
        <v>29</v>
      </c>
      <c r="R10" s="12" t="s">
        <v>30</v>
      </c>
    </row>
    <row r="11" spans="1:18" ht="11.25" customHeight="1" x14ac:dyDescent="0.15">
      <c r="A11" s="6" t="s">
        <v>31</v>
      </c>
      <c r="B11" s="7" t="s">
        <v>15</v>
      </c>
      <c r="C11" s="8" t="s">
        <v>15</v>
      </c>
      <c r="D11" s="8">
        <v>400</v>
      </c>
      <c r="E11" s="8">
        <v>1000</v>
      </c>
      <c r="F11" s="8">
        <v>1200</v>
      </c>
      <c r="G11" s="13" t="s">
        <v>147</v>
      </c>
      <c r="H11" s="7" t="s">
        <v>15</v>
      </c>
      <c r="I11" s="8" t="s">
        <v>15</v>
      </c>
      <c r="J11" s="8">
        <v>70</v>
      </c>
      <c r="K11" s="8">
        <v>400</v>
      </c>
      <c r="L11" s="8">
        <v>450</v>
      </c>
      <c r="M11" s="13">
        <v>480</v>
      </c>
      <c r="N11" s="7" t="s">
        <v>15</v>
      </c>
      <c r="O11" s="8">
        <v>120</v>
      </c>
      <c r="P11" s="8">
        <v>100</v>
      </c>
      <c r="Q11" s="8">
        <v>600</v>
      </c>
      <c r="R11" s="13" t="s">
        <v>32</v>
      </c>
    </row>
    <row r="12" spans="1:18" ht="11.25" customHeight="1" thickBot="1" x14ac:dyDescent="0.2">
      <c r="A12" s="14" t="s">
        <v>33</v>
      </c>
      <c r="B12" s="15" t="s">
        <v>34</v>
      </c>
      <c r="C12" s="16" t="s">
        <v>34</v>
      </c>
      <c r="D12" s="17">
        <v>251</v>
      </c>
      <c r="E12" s="18">
        <v>559</v>
      </c>
      <c r="F12" s="18">
        <v>805</v>
      </c>
      <c r="G12" s="19" t="s">
        <v>147</v>
      </c>
      <c r="H12" s="15" t="s">
        <v>34</v>
      </c>
      <c r="I12" s="16" t="s">
        <v>34</v>
      </c>
      <c r="J12" s="20">
        <v>122.8</v>
      </c>
      <c r="K12" s="18">
        <v>328</v>
      </c>
      <c r="L12" s="18">
        <v>364</v>
      </c>
      <c r="M12" s="19">
        <v>371</v>
      </c>
      <c r="N12" s="15" t="s">
        <v>34</v>
      </c>
      <c r="O12" s="20">
        <v>140</v>
      </c>
      <c r="P12" s="17">
        <v>126.4</v>
      </c>
      <c r="Q12" s="17">
        <v>356</v>
      </c>
      <c r="R12" s="21" t="s">
        <v>32</v>
      </c>
    </row>
    <row r="13" spans="1:18" ht="7.5" customHeight="1" thickBot="1" x14ac:dyDescent="0.2">
      <c r="A13" s="22"/>
      <c r="B13" s="23"/>
      <c r="C13" s="23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8" ht="11.25" customHeight="1" x14ac:dyDescent="0.15">
      <c r="A14" s="22"/>
      <c r="B14" s="266" t="s">
        <v>35</v>
      </c>
      <c r="C14" s="267"/>
      <c r="D14" s="267"/>
      <c r="E14" s="267"/>
      <c r="F14" s="267"/>
      <c r="G14" s="267"/>
      <c r="H14" s="268"/>
      <c r="I14" s="266" t="s">
        <v>36</v>
      </c>
      <c r="J14" s="267"/>
      <c r="K14" s="267"/>
      <c r="L14" s="267"/>
      <c r="M14" s="267"/>
      <c r="N14" s="268"/>
      <c r="O14" s="266" t="s">
        <v>37</v>
      </c>
      <c r="P14" s="267"/>
      <c r="Q14" s="268"/>
    </row>
    <row r="15" spans="1:18" ht="11.25" customHeight="1" thickBot="1" x14ac:dyDescent="0.2">
      <c r="A15" s="22"/>
      <c r="B15" s="4" t="s">
        <v>38</v>
      </c>
      <c r="C15" s="5" t="s">
        <v>39</v>
      </c>
      <c r="D15" s="5" t="s">
        <v>40</v>
      </c>
      <c r="E15" s="5" t="s">
        <v>41</v>
      </c>
      <c r="F15" s="269" t="s">
        <v>42</v>
      </c>
      <c r="G15" s="270"/>
      <c r="H15" s="271"/>
      <c r="I15" s="4" t="s">
        <v>43</v>
      </c>
      <c r="J15" s="5" t="s">
        <v>44</v>
      </c>
      <c r="K15" s="5" t="s">
        <v>45</v>
      </c>
      <c r="L15" s="269" t="s">
        <v>46</v>
      </c>
      <c r="M15" s="270"/>
      <c r="N15" s="271"/>
      <c r="O15" s="272" t="s">
        <v>47</v>
      </c>
      <c r="P15" s="273"/>
      <c r="Q15" s="24" t="s">
        <v>48</v>
      </c>
    </row>
    <row r="16" spans="1:18" ht="11.25" customHeight="1" x14ac:dyDescent="0.15">
      <c r="A16" s="25" t="s">
        <v>49</v>
      </c>
      <c r="B16" s="8">
        <v>4.1369999999999996</v>
      </c>
      <c r="C16" s="9">
        <v>10.798</v>
      </c>
      <c r="D16" s="8" t="s">
        <v>386</v>
      </c>
      <c r="E16" s="9">
        <v>21.957999999999998</v>
      </c>
      <c r="F16" s="261">
        <v>23.419</v>
      </c>
      <c r="G16" s="262"/>
      <c r="H16" s="263"/>
      <c r="I16" s="26">
        <v>8.9120000000000008</v>
      </c>
      <c r="J16" s="9">
        <v>16.716999999999999</v>
      </c>
      <c r="K16" s="9">
        <v>20</v>
      </c>
      <c r="L16" s="274">
        <v>20.466000000000001</v>
      </c>
      <c r="M16" s="275"/>
      <c r="N16" s="276"/>
      <c r="O16" s="264">
        <v>16.143999999999998</v>
      </c>
      <c r="P16" s="265"/>
      <c r="Q16" s="27">
        <v>15.327</v>
      </c>
    </row>
    <row r="17" spans="1:18" ht="11.25" customHeight="1" x14ac:dyDescent="0.15">
      <c r="A17" s="6" t="s">
        <v>16</v>
      </c>
      <c r="B17" s="10" t="s">
        <v>50</v>
      </c>
      <c r="C17" s="11" t="s">
        <v>51</v>
      </c>
      <c r="D17" s="11" t="s">
        <v>52</v>
      </c>
      <c r="E17" s="11" t="s">
        <v>53</v>
      </c>
      <c r="F17" s="11" t="s">
        <v>54</v>
      </c>
      <c r="G17" s="11" t="s">
        <v>55</v>
      </c>
      <c r="H17" s="12" t="s">
        <v>56</v>
      </c>
      <c r="I17" s="10" t="s">
        <v>57</v>
      </c>
      <c r="J17" s="11" t="s">
        <v>58</v>
      </c>
      <c r="K17" s="11" t="s">
        <v>26</v>
      </c>
      <c r="L17" s="11" t="s">
        <v>59</v>
      </c>
      <c r="M17" s="11" t="s">
        <v>54</v>
      </c>
      <c r="N17" s="28" t="s">
        <v>56</v>
      </c>
      <c r="O17" s="29" t="s">
        <v>53</v>
      </c>
      <c r="P17" s="30">
        <v>24.5</v>
      </c>
      <c r="Q17" s="12" t="s">
        <v>60</v>
      </c>
    </row>
    <row r="18" spans="1:18" ht="11.25" customHeight="1" x14ac:dyDescent="0.15">
      <c r="A18" s="6" t="s">
        <v>31</v>
      </c>
      <c r="B18" s="8">
        <v>20</v>
      </c>
      <c r="C18" s="8">
        <v>20</v>
      </c>
      <c r="D18" s="8" t="s">
        <v>15</v>
      </c>
      <c r="E18" s="8">
        <v>2000</v>
      </c>
      <c r="F18" s="8">
        <v>40</v>
      </c>
      <c r="G18" s="8">
        <v>40</v>
      </c>
      <c r="H18" s="13">
        <v>40</v>
      </c>
      <c r="I18" s="7">
        <v>30</v>
      </c>
      <c r="J18" s="8">
        <v>380</v>
      </c>
      <c r="K18" s="8">
        <v>1500</v>
      </c>
      <c r="L18" s="8">
        <v>12</v>
      </c>
      <c r="M18" s="8">
        <v>10</v>
      </c>
      <c r="N18" s="8">
        <v>10</v>
      </c>
      <c r="O18" s="7">
        <v>800</v>
      </c>
      <c r="P18" s="8">
        <v>800</v>
      </c>
      <c r="Q18" s="13">
        <v>160</v>
      </c>
    </row>
    <row r="19" spans="1:18" ht="11.25" customHeight="1" thickBot="1" x14ac:dyDescent="0.2">
      <c r="A19" s="14" t="s">
        <v>33</v>
      </c>
      <c r="B19" s="16">
        <v>59.6</v>
      </c>
      <c r="C19" s="20">
        <v>101.4</v>
      </c>
      <c r="D19" s="16" t="s">
        <v>34</v>
      </c>
      <c r="E19" s="17">
        <v>820</v>
      </c>
      <c r="F19" s="31">
        <v>56.9</v>
      </c>
      <c r="G19" s="31">
        <v>58</v>
      </c>
      <c r="H19" s="32">
        <v>58.7</v>
      </c>
      <c r="I19" s="33">
        <v>170.6</v>
      </c>
      <c r="J19" s="17">
        <v>330</v>
      </c>
      <c r="K19" s="17">
        <v>712</v>
      </c>
      <c r="L19" s="31">
        <v>52.7</v>
      </c>
      <c r="M19" s="31">
        <v>51.8</v>
      </c>
      <c r="N19" s="34">
        <v>51.6</v>
      </c>
      <c r="O19" s="35">
        <v>516</v>
      </c>
      <c r="P19" s="18">
        <v>564</v>
      </c>
      <c r="Q19" s="36">
        <v>213</v>
      </c>
    </row>
    <row r="20" spans="1:18" ht="7.5" customHeight="1" thickBot="1" x14ac:dyDescent="0.2">
      <c r="A20" s="22"/>
      <c r="B20" s="23"/>
      <c r="C20" s="23"/>
      <c r="D20" s="22"/>
      <c r="E20" s="22"/>
      <c r="F20" s="22"/>
      <c r="G20" s="37"/>
      <c r="H20" s="37"/>
      <c r="I20" s="37"/>
      <c r="J20" s="37"/>
      <c r="K20" s="22"/>
      <c r="L20" s="22"/>
      <c r="M20" s="22"/>
      <c r="N20" s="22"/>
      <c r="O20" s="22"/>
      <c r="P20" s="22"/>
      <c r="Q20" s="22"/>
    </row>
    <row r="21" spans="1:18" ht="11.25" customHeight="1" x14ac:dyDescent="0.15">
      <c r="A21" s="22"/>
      <c r="B21" s="266" t="s">
        <v>61</v>
      </c>
      <c r="C21" s="267"/>
      <c r="D21" s="267"/>
      <c r="E21" s="268"/>
      <c r="F21" s="266" t="s">
        <v>62</v>
      </c>
      <c r="G21" s="267"/>
      <c r="H21" s="267"/>
      <c r="I21" s="267"/>
      <c r="J21" s="268"/>
      <c r="K21" s="266" t="s">
        <v>63</v>
      </c>
      <c r="L21" s="267"/>
      <c r="M21" s="267"/>
      <c r="N21" s="267"/>
      <c r="O21" s="267"/>
      <c r="P21" s="267"/>
      <c r="Q21" s="268"/>
    </row>
    <row r="22" spans="1:18" ht="11.25" customHeight="1" thickBot="1" x14ac:dyDescent="0.2">
      <c r="A22" s="22"/>
      <c r="B22" s="4" t="s">
        <v>64</v>
      </c>
      <c r="C22" s="269" t="s">
        <v>65</v>
      </c>
      <c r="D22" s="270"/>
      <c r="E22" s="271"/>
      <c r="F22" s="4" t="s">
        <v>66</v>
      </c>
      <c r="G22" s="5" t="s">
        <v>67</v>
      </c>
      <c r="H22" s="269" t="s">
        <v>68</v>
      </c>
      <c r="I22" s="270"/>
      <c r="J22" s="271"/>
      <c r="K22" s="4" t="s">
        <v>69</v>
      </c>
      <c r="L22" s="5" t="s">
        <v>70</v>
      </c>
      <c r="M22" s="5" t="s">
        <v>71</v>
      </c>
      <c r="N22" s="5" t="s">
        <v>72</v>
      </c>
      <c r="O22" s="269" t="s">
        <v>73</v>
      </c>
      <c r="P22" s="270"/>
      <c r="Q22" s="271"/>
    </row>
    <row r="23" spans="1:18" ht="11.25" customHeight="1" x14ac:dyDescent="0.15">
      <c r="A23" s="25" t="s">
        <v>49</v>
      </c>
      <c r="B23" s="26">
        <v>7.8319999999999999</v>
      </c>
      <c r="C23" s="261">
        <v>8.8460000000000001</v>
      </c>
      <c r="D23" s="262"/>
      <c r="E23" s="263"/>
      <c r="F23" s="26">
        <v>7.133</v>
      </c>
      <c r="G23" s="9">
        <v>7.7359999999999998</v>
      </c>
      <c r="H23" s="261">
        <v>6.6180000000000003</v>
      </c>
      <c r="I23" s="262"/>
      <c r="J23" s="263"/>
      <c r="K23" s="7" t="s">
        <v>15</v>
      </c>
      <c r="L23" s="9">
        <v>30.815000000000001</v>
      </c>
      <c r="M23" s="9">
        <v>28.84</v>
      </c>
      <c r="N23" s="9">
        <v>34.658000000000001</v>
      </c>
      <c r="O23" s="261">
        <v>41.78</v>
      </c>
      <c r="P23" s="262"/>
      <c r="Q23" s="263"/>
      <c r="R23" s="38"/>
    </row>
    <row r="24" spans="1:18" ht="11.25" customHeight="1" x14ac:dyDescent="0.15">
      <c r="A24" s="6" t="s">
        <v>16</v>
      </c>
      <c r="B24" s="10" t="s">
        <v>74</v>
      </c>
      <c r="C24" s="11" t="s">
        <v>75</v>
      </c>
      <c r="D24" s="11" t="s">
        <v>76</v>
      </c>
      <c r="E24" s="12" t="s">
        <v>77</v>
      </c>
      <c r="F24" s="10" t="s">
        <v>148</v>
      </c>
      <c r="G24" s="11" t="s">
        <v>149</v>
      </c>
      <c r="H24" s="11" t="s">
        <v>150</v>
      </c>
      <c r="I24" s="11" t="s">
        <v>151</v>
      </c>
      <c r="J24" s="28" t="s">
        <v>27</v>
      </c>
      <c r="K24" s="10" t="s">
        <v>76</v>
      </c>
      <c r="L24" s="11" t="s">
        <v>78</v>
      </c>
      <c r="M24" s="11" t="s">
        <v>56</v>
      </c>
      <c r="N24" s="11" t="s">
        <v>79</v>
      </c>
      <c r="O24" s="11" t="s">
        <v>80</v>
      </c>
      <c r="P24" s="11" t="s">
        <v>81</v>
      </c>
      <c r="Q24" s="12" t="s">
        <v>82</v>
      </c>
    </row>
    <row r="25" spans="1:18" ht="11.25" customHeight="1" x14ac:dyDescent="0.15">
      <c r="A25" s="6" t="s">
        <v>31</v>
      </c>
      <c r="B25" s="7">
        <v>25</v>
      </c>
      <c r="C25" s="8">
        <v>30</v>
      </c>
      <c r="D25" s="8">
        <v>40</v>
      </c>
      <c r="E25" s="13">
        <v>30</v>
      </c>
      <c r="F25" s="7">
        <v>900</v>
      </c>
      <c r="G25" s="8">
        <v>600</v>
      </c>
      <c r="H25" s="8">
        <v>40</v>
      </c>
      <c r="I25" s="8">
        <v>40</v>
      </c>
      <c r="J25" s="39">
        <v>40</v>
      </c>
      <c r="K25" s="7" t="s">
        <v>15</v>
      </c>
      <c r="L25" s="8">
        <v>1200</v>
      </c>
      <c r="M25" s="8">
        <v>4800</v>
      </c>
      <c r="N25" s="8">
        <v>3000</v>
      </c>
      <c r="O25" s="8">
        <v>12</v>
      </c>
      <c r="P25" s="8">
        <v>8</v>
      </c>
      <c r="Q25" s="13">
        <v>8</v>
      </c>
    </row>
    <row r="26" spans="1:18" ht="11.25" customHeight="1" thickBot="1" x14ac:dyDescent="0.2">
      <c r="A26" s="14" t="s">
        <v>33</v>
      </c>
      <c r="B26" s="33">
        <v>129.9</v>
      </c>
      <c r="C26" s="31">
        <v>69.900000000000006</v>
      </c>
      <c r="D26" s="31">
        <v>68.599999999999994</v>
      </c>
      <c r="E26" s="32">
        <v>70.099999999999994</v>
      </c>
      <c r="F26" s="40">
        <v>457</v>
      </c>
      <c r="G26" s="17">
        <v>313</v>
      </c>
      <c r="H26" s="31">
        <v>68.7</v>
      </c>
      <c r="I26" s="31">
        <v>69</v>
      </c>
      <c r="J26" s="34">
        <v>68.2</v>
      </c>
      <c r="K26" s="16" t="s">
        <v>34</v>
      </c>
      <c r="L26" s="17">
        <v>618</v>
      </c>
      <c r="M26" s="16">
        <v>3260</v>
      </c>
      <c r="N26" s="41">
        <v>1662</v>
      </c>
      <c r="O26" s="31">
        <v>43.6</v>
      </c>
      <c r="P26" s="31">
        <v>38</v>
      </c>
      <c r="Q26" s="32">
        <v>38.700000000000003</v>
      </c>
    </row>
    <row r="27" spans="1:18" ht="7.5" customHeight="1" thickBot="1" x14ac:dyDescent="0.2">
      <c r="A27" s="22"/>
      <c r="B27" s="37"/>
      <c r="C27" s="37"/>
      <c r="D27" s="37"/>
      <c r="E27" s="22"/>
      <c r="F27" s="22"/>
      <c r="G27" s="22"/>
      <c r="H27" s="3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25" customHeight="1" x14ac:dyDescent="0.15">
      <c r="A28" s="22"/>
      <c r="B28" s="266" t="s">
        <v>152</v>
      </c>
      <c r="C28" s="267"/>
      <c r="D28" s="267"/>
      <c r="E28" s="267"/>
      <c r="F28" s="268"/>
      <c r="G28" s="266" t="s">
        <v>83</v>
      </c>
      <c r="H28" s="267"/>
      <c r="I28" s="267"/>
      <c r="J28" s="267"/>
      <c r="K28" s="267"/>
      <c r="L28" s="268"/>
      <c r="M28" s="266" t="s">
        <v>84</v>
      </c>
      <c r="N28" s="267"/>
      <c r="O28" s="267"/>
      <c r="P28" s="267"/>
      <c r="Q28" s="268"/>
      <c r="R28" s="22"/>
    </row>
    <row r="29" spans="1:18" ht="11.25" customHeight="1" thickBot="1" x14ac:dyDescent="0.2">
      <c r="A29" s="22"/>
      <c r="B29" s="4" t="s">
        <v>85</v>
      </c>
      <c r="C29" s="5" t="s">
        <v>86</v>
      </c>
      <c r="D29" s="5" t="s">
        <v>87</v>
      </c>
      <c r="E29" s="269" t="s">
        <v>88</v>
      </c>
      <c r="F29" s="271"/>
      <c r="G29" s="4" t="s">
        <v>89</v>
      </c>
      <c r="H29" s="5" t="s">
        <v>90</v>
      </c>
      <c r="I29" s="5" t="s">
        <v>91</v>
      </c>
      <c r="J29" s="269" t="s">
        <v>92</v>
      </c>
      <c r="K29" s="270"/>
      <c r="L29" s="271"/>
      <c r="M29" s="4" t="s">
        <v>93</v>
      </c>
      <c r="N29" s="5" t="s">
        <v>94</v>
      </c>
      <c r="O29" s="269" t="s">
        <v>95</v>
      </c>
      <c r="P29" s="270"/>
      <c r="Q29" s="271"/>
      <c r="R29" s="22"/>
    </row>
    <row r="30" spans="1:18" ht="11.25" customHeight="1" x14ac:dyDescent="0.15">
      <c r="A30" s="42" t="s">
        <v>49</v>
      </c>
      <c r="B30" s="26">
        <v>15.003</v>
      </c>
      <c r="C30" s="9">
        <v>20.454999999999998</v>
      </c>
      <c r="D30" s="9">
        <v>23.648</v>
      </c>
      <c r="E30" s="261">
        <v>23.501999999999999</v>
      </c>
      <c r="F30" s="263"/>
      <c r="G30" s="26">
        <v>12.494</v>
      </c>
      <c r="H30" s="9">
        <v>14.528</v>
      </c>
      <c r="I30" s="9">
        <v>24.641999999999999</v>
      </c>
      <c r="J30" s="261">
        <v>29.617999999999999</v>
      </c>
      <c r="K30" s="262"/>
      <c r="L30" s="263"/>
      <c r="M30" s="26">
        <v>2.698</v>
      </c>
      <c r="N30" s="9">
        <v>4.5369999999999999</v>
      </c>
      <c r="O30" s="261">
        <v>5.0890000000000004</v>
      </c>
      <c r="P30" s="262"/>
      <c r="Q30" s="263"/>
      <c r="R30" s="22"/>
    </row>
    <row r="31" spans="1:18" ht="11.25" customHeight="1" x14ac:dyDescent="0.15">
      <c r="A31" s="43" t="s">
        <v>16</v>
      </c>
      <c r="B31" s="10" t="s">
        <v>96</v>
      </c>
      <c r="C31" s="11" t="s">
        <v>97</v>
      </c>
      <c r="D31" s="11" t="s">
        <v>98</v>
      </c>
      <c r="E31" s="11" t="s">
        <v>99</v>
      </c>
      <c r="F31" s="28" t="s">
        <v>100</v>
      </c>
      <c r="G31" s="10" t="s">
        <v>51</v>
      </c>
      <c r="H31" s="11" t="s">
        <v>101</v>
      </c>
      <c r="I31" s="11" t="s">
        <v>27</v>
      </c>
      <c r="J31" s="11" t="s">
        <v>56</v>
      </c>
      <c r="K31" s="11" t="s">
        <v>102</v>
      </c>
      <c r="L31" s="12" t="s">
        <v>100</v>
      </c>
      <c r="M31" s="10" t="s">
        <v>103</v>
      </c>
      <c r="N31" s="11" t="s">
        <v>57</v>
      </c>
      <c r="O31" s="11" t="s">
        <v>104</v>
      </c>
      <c r="P31" s="11" t="s">
        <v>105</v>
      </c>
      <c r="Q31" s="12" t="s">
        <v>101</v>
      </c>
      <c r="R31" s="22"/>
    </row>
    <row r="32" spans="1:18" ht="11.25" customHeight="1" x14ac:dyDescent="0.15">
      <c r="A32" s="43" t="s">
        <v>31</v>
      </c>
      <c r="B32" s="7">
        <v>20</v>
      </c>
      <c r="C32" s="8">
        <v>300</v>
      </c>
      <c r="D32" s="8">
        <v>18</v>
      </c>
      <c r="E32" s="8">
        <v>8</v>
      </c>
      <c r="F32" s="39">
        <v>8</v>
      </c>
      <c r="G32" s="7">
        <v>20</v>
      </c>
      <c r="H32" s="8">
        <v>1600</v>
      </c>
      <c r="I32" s="8">
        <v>5000</v>
      </c>
      <c r="J32" s="8">
        <v>18</v>
      </c>
      <c r="K32" s="8">
        <v>18</v>
      </c>
      <c r="L32" s="13">
        <v>15</v>
      </c>
      <c r="M32" s="7">
        <v>150</v>
      </c>
      <c r="N32" s="8">
        <v>130</v>
      </c>
      <c r="O32" s="8">
        <v>120</v>
      </c>
      <c r="P32" s="8">
        <v>150</v>
      </c>
      <c r="Q32" s="13">
        <v>150</v>
      </c>
      <c r="R32" s="22"/>
    </row>
    <row r="33" spans="1:18" ht="11.25" customHeight="1" thickBot="1" x14ac:dyDescent="0.2">
      <c r="A33" s="44" t="s">
        <v>33</v>
      </c>
      <c r="B33" s="15">
        <v>168</v>
      </c>
      <c r="C33" s="17">
        <v>250</v>
      </c>
      <c r="D33" s="20">
        <v>76.8</v>
      </c>
      <c r="E33" s="20">
        <v>51</v>
      </c>
      <c r="F33" s="45">
        <v>46.8</v>
      </c>
      <c r="G33" s="33">
        <v>109.6</v>
      </c>
      <c r="H33" s="16">
        <v>905</v>
      </c>
      <c r="I33" s="16">
        <v>2910</v>
      </c>
      <c r="J33" s="16">
        <v>55.8</v>
      </c>
      <c r="K33" s="20">
        <v>56.7</v>
      </c>
      <c r="L33" s="46">
        <v>56</v>
      </c>
      <c r="M33" s="20">
        <v>92.4</v>
      </c>
      <c r="N33" s="20">
        <v>117.2</v>
      </c>
      <c r="O33" s="17">
        <v>115.1</v>
      </c>
      <c r="P33" s="17">
        <v>132.4</v>
      </c>
      <c r="Q33" s="47">
        <v>126.2</v>
      </c>
      <c r="R33" s="22"/>
    </row>
    <row r="34" spans="1:18" ht="7.5" customHeight="1" thickBot="1" x14ac:dyDescent="0.2">
      <c r="A34" s="22"/>
      <c r="B34" s="37"/>
      <c r="C34" s="37"/>
      <c r="D34" s="22"/>
      <c r="E34" s="22"/>
      <c r="F34" s="22"/>
      <c r="G34" s="37"/>
      <c r="H34" s="37"/>
      <c r="I34" s="37"/>
      <c r="J34" s="37"/>
      <c r="K34" s="22"/>
      <c r="L34" s="22"/>
      <c r="M34" s="22"/>
      <c r="N34" s="22"/>
      <c r="O34" s="22"/>
      <c r="P34" s="22"/>
      <c r="Q34" s="22"/>
      <c r="R34" s="22"/>
    </row>
    <row r="35" spans="1:18" ht="11.25" customHeight="1" x14ac:dyDescent="0.15">
      <c r="A35" s="22"/>
      <c r="B35" s="266" t="s">
        <v>106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8"/>
      <c r="M35" s="22"/>
      <c r="N35" s="22"/>
      <c r="O35" s="22"/>
      <c r="P35" s="22"/>
      <c r="Q35" s="22"/>
    </row>
    <row r="36" spans="1:18" ht="11.25" customHeight="1" thickBot="1" x14ac:dyDescent="0.2">
      <c r="A36" s="22"/>
      <c r="B36" s="4" t="s">
        <v>107</v>
      </c>
      <c r="C36" s="5" t="s">
        <v>108</v>
      </c>
      <c r="D36" s="5" t="s">
        <v>109</v>
      </c>
      <c r="E36" s="5" t="s">
        <v>110</v>
      </c>
      <c r="F36" s="5" t="s">
        <v>111</v>
      </c>
      <c r="G36" s="269" t="s">
        <v>112</v>
      </c>
      <c r="H36" s="270"/>
      <c r="I36" s="273"/>
      <c r="J36" s="269" t="s">
        <v>113</v>
      </c>
      <c r="K36" s="270"/>
      <c r="L36" s="271"/>
      <c r="M36" s="22"/>
      <c r="N36" s="22"/>
      <c r="O36" s="22"/>
      <c r="P36" s="22"/>
      <c r="Q36" s="22"/>
    </row>
    <row r="37" spans="1:18" ht="11.25" customHeight="1" x14ac:dyDescent="0.15">
      <c r="A37" s="42" t="s">
        <v>49</v>
      </c>
      <c r="B37" s="26" t="s">
        <v>147</v>
      </c>
      <c r="C37" s="9" t="s">
        <v>147</v>
      </c>
      <c r="D37" s="9" t="s">
        <v>147</v>
      </c>
      <c r="E37" s="9" t="s">
        <v>147</v>
      </c>
      <c r="F37" s="9" t="s">
        <v>147</v>
      </c>
      <c r="G37" s="261" t="s">
        <v>147</v>
      </c>
      <c r="H37" s="262"/>
      <c r="I37" s="265"/>
      <c r="J37" s="261" t="s">
        <v>147</v>
      </c>
      <c r="K37" s="262"/>
      <c r="L37" s="263"/>
      <c r="M37" s="22"/>
      <c r="N37" s="22"/>
      <c r="O37" s="22"/>
      <c r="P37" s="22"/>
      <c r="Q37" s="22"/>
    </row>
    <row r="38" spans="1:18" ht="11.25" customHeight="1" x14ac:dyDescent="0.15">
      <c r="A38" s="43" t="s">
        <v>16</v>
      </c>
      <c r="B38" s="10" t="s">
        <v>51</v>
      </c>
      <c r="C38" s="11" t="s">
        <v>18</v>
      </c>
      <c r="D38" s="11" t="s">
        <v>58</v>
      </c>
      <c r="E38" s="11" t="s">
        <v>114</v>
      </c>
      <c r="F38" s="11" t="s">
        <v>115</v>
      </c>
      <c r="G38" s="11" t="s">
        <v>116</v>
      </c>
      <c r="H38" s="11" t="s">
        <v>99</v>
      </c>
      <c r="I38" s="11" t="s">
        <v>117</v>
      </c>
      <c r="J38" s="11" t="s">
        <v>118</v>
      </c>
      <c r="K38" s="11" t="s">
        <v>119</v>
      </c>
      <c r="L38" s="12" t="s">
        <v>120</v>
      </c>
      <c r="M38" s="22"/>
      <c r="N38" s="22"/>
      <c r="O38" s="22"/>
      <c r="P38" s="22"/>
      <c r="Q38" s="22"/>
    </row>
    <row r="39" spans="1:18" ht="11.25" customHeight="1" x14ac:dyDescent="0.15">
      <c r="A39" s="43" t="s">
        <v>31</v>
      </c>
      <c r="B39" s="26" t="s">
        <v>372</v>
      </c>
      <c r="C39" s="9" t="s">
        <v>147</v>
      </c>
      <c r="D39" s="8" t="s">
        <v>147</v>
      </c>
      <c r="E39" s="8" t="s">
        <v>147</v>
      </c>
      <c r="F39" s="8" t="s">
        <v>147</v>
      </c>
      <c r="G39" s="8" t="s">
        <v>147</v>
      </c>
      <c r="H39" s="8" t="s">
        <v>147</v>
      </c>
      <c r="I39" s="8" t="s">
        <v>147</v>
      </c>
      <c r="J39" s="8" t="s">
        <v>147</v>
      </c>
      <c r="K39" s="8" t="s">
        <v>147</v>
      </c>
      <c r="L39" s="13" t="s">
        <v>147</v>
      </c>
      <c r="M39" s="22"/>
      <c r="N39" s="22"/>
      <c r="O39" s="22"/>
      <c r="P39" s="22"/>
      <c r="Q39" s="22"/>
    </row>
    <row r="40" spans="1:18" ht="11.25" customHeight="1" thickBot="1" x14ac:dyDescent="0.2">
      <c r="A40" s="44" t="s">
        <v>33</v>
      </c>
      <c r="B40" s="15" t="s">
        <v>34</v>
      </c>
      <c r="C40" s="16" t="s">
        <v>34</v>
      </c>
      <c r="D40" s="16" t="s">
        <v>147</v>
      </c>
      <c r="E40" s="16" t="s">
        <v>147</v>
      </c>
      <c r="F40" s="16" t="s">
        <v>147</v>
      </c>
      <c r="G40" s="16" t="s">
        <v>147</v>
      </c>
      <c r="H40" s="16" t="s">
        <v>147</v>
      </c>
      <c r="I40" s="16" t="s">
        <v>147</v>
      </c>
      <c r="J40" s="20" t="s">
        <v>147</v>
      </c>
      <c r="K40" s="20" t="s">
        <v>147</v>
      </c>
      <c r="L40" s="45" t="s">
        <v>147</v>
      </c>
      <c r="M40" s="48"/>
      <c r="N40" s="22"/>
      <c r="O40" s="22"/>
      <c r="P40" s="22"/>
      <c r="Q40" s="22"/>
    </row>
    <row r="41" spans="1:18" ht="7.5" customHeight="1" thickBot="1" x14ac:dyDescent="0.2">
      <c r="A41" s="22"/>
      <c r="B41" s="37"/>
      <c r="C41" s="37"/>
      <c r="D41" s="37"/>
      <c r="E41" s="22"/>
      <c r="F41" s="22"/>
      <c r="G41" s="37"/>
      <c r="H41" s="37"/>
      <c r="I41" s="37"/>
      <c r="J41" s="22"/>
      <c r="K41" s="22"/>
      <c r="L41" s="22"/>
      <c r="M41" s="22"/>
      <c r="N41" s="22"/>
      <c r="O41" s="22"/>
      <c r="P41" s="22"/>
      <c r="Q41" s="22"/>
    </row>
    <row r="42" spans="1:18" ht="11.25" customHeight="1" x14ac:dyDescent="0.15">
      <c r="A42" s="22"/>
      <c r="B42" s="266" t="s">
        <v>121</v>
      </c>
      <c r="C42" s="267"/>
      <c r="D42" s="267"/>
      <c r="E42" s="267"/>
      <c r="F42" s="267"/>
      <c r="G42" s="267"/>
      <c r="H42" s="267"/>
      <c r="I42" s="268"/>
      <c r="J42" s="266" t="s">
        <v>122</v>
      </c>
      <c r="K42" s="267"/>
      <c r="L42" s="267"/>
      <c r="M42" s="267"/>
      <c r="N42" s="268"/>
      <c r="O42" s="22"/>
      <c r="P42" s="22"/>
      <c r="Q42" s="22"/>
    </row>
    <row r="43" spans="1:18" ht="11.25" customHeight="1" thickBot="1" x14ac:dyDescent="0.2">
      <c r="A43" s="22"/>
      <c r="B43" s="4" t="s">
        <v>123</v>
      </c>
      <c r="C43" s="5" t="s">
        <v>124</v>
      </c>
      <c r="D43" s="5" t="s">
        <v>125</v>
      </c>
      <c r="E43" s="5" t="s">
        <v>126</v>
      </c>
      <c r="F43" s="5" t="s">
        <v>127</v>
      </c>
      <c r="G43" s="269" t="s">
        <v>128</v>
      </c>
      <c r="H43" s="270"/>
      <c r="I43" s="271"/>
      <c r="J43" s="4" t="s">
        <v>129</v>
      </c>
      <c r="K43" s="5" t="s">
        <v>130</v>
      </c>
      <c r="L43" s="269" t="s">
        <v>131</v>
      </c>
      <c r="M43" s="270"/>
      <c r="N43" s="271"/>
      <c r="O43" s="22"/>
      <c r="P43" s="22"/>
      <c r="Q43" s="22"/>
    </row>
    <row r="44" spans="1:18" ht="11.25" customHeight="1" x14ac:dyDescent="0.15">
      <c r="A44" s="42" t="s">
        <v>49</v>
      </c>
      <c r="B44" s="26" t="s">
        <v>147</v>
      </c>
      <c r="C44" s="9" t="s">
        <v>147</v>
      </c>
      <c r="D44" s="9" t="s">
        <v>147</v>
      </c>
      <c r="E44" s="9" t="s">
        <v>147</v>
      </c>
      <c r="F44" s="9" t="s">
        <v>147</v>
      </c>
      <c r="G44" s="261" t="s">
        <v>147</v>
      </c>
      <c r="H44" s="262"/>
      <c r="I44" s="263"/>
      <c r="J44" s="26">
        <v>4.9619999999999997</v>
      </c>
      <c r="K44" s="9">
        <v>10.737</v>
      </c>
      <c r="L44" s="261">
        <v>20.437999999999999</v>
      </c>
      <c r="M44" s="262"/>
      <c r="N44" s="263"/>
      <c r="O44" s="22"/>
      <c r="P44" s="22"/>
      <c r="Q44" s="22"/>
    </row>
    <row r="45" spans="1:18" ht="11.25" customHeight="1" x14ac:dyDescent="0.15">
      <c r="A45" s="43" t="s">
        <v>16</v>
      </c>
      <c r="B45" s="10" t="s">
        <v>154</v>
      </c>
      <c r="C45" s="11" t="s">
        <v>155</v>
      </c>
      <c r="D45" s="11" t="s">
        <v>156</v>
      </c>
      <c r="E45" s="11" t="s">
        <v>157</v>
      </c>
      <c r="F45" s="11" t="s">
        <v>158</v>
      </c>
      <c r="G45" s="11" t="s">
        <v>159</v>
      </c>
      <c r="H45" s="11" t="s">
        <v>160</v>
      </c>
      <c r="I45" s="28" t="s">
        <v>161</v>
      </c>
      <c r="J45" s="10" t="s">
        <v>132</v>
      </c>
      <c r="K45" s="11" t="s">
        <v>133</v>
      </c>
      <c r="L45" s="11" t="s">
        <v>134</v>
      </c>
      <c r="M45" s="11" t="s">
        <v>135</v>
      </c>
      <c r="N45" s="12" t="s">
        <v>162</v>
      </c>
      <c r="O45" s="22"/>
      <c r="P45" s="22"/>
      <c r="Q45" s="22"/>
    </row>
    <row r="46" spans="1:18" ht="11.25" customHeight="1" x14ac:dyDescent="0.15">
      <c r="A46" s="43" t="s">
        <v>31</v>
      </c>
      <c r="B46" s="26" t="s">
        <v>373</v>
      </c>
      <c r="C46" s="9" t="s">
        <v>147</v>
      </c>
      <c r="D46" s="8" t="s">
        <v>147</v>
      </c>
      <c r="E46" s="8" t="s">
        <v>147</v>
      </c>
      <c r="F46" s="8" t="s">
        <v>147</v>
      </c>
      <c r="G46" s="8" t="s">
        <v>147</v>
      </c>
      <c r="H46" s="8" t="s">
        <v>147</v>
      </c>
      <c r="I46" s="39" t="s">
        <v>147</v>
      </c>
      <c r="J46" s="7">
        <v>10</v>
      </c>
      <c r="K46" s="39">
        <v>10</v>
      </c>
      <c r="L46" s="8">
        <v>20</v>
      </c>
      <c r="M46" s="8">
        <v>15</v>
      </c>
      <c r="N46" s="13">
        <v>15</v>
      </c>
      <c r="O46" s="22"/>
      <c r="P46" s="22"/>
      <c r="Q46" s="22"/>
    </row>
    <row r="47" spans="1:18" ht="11.25" customHeight="1" thickBot="1" x14ac:dyDescent="0.2">
      <c r="A47" s="44" t="s">
        <v>33</v>
      </c>
      <c r="B47" s="15" t="s">
        <v>34</v>
      </c>
      <c r="C47" s="16" t="s">
        <v>34</v>
      </c>
      <c r="D47" s="16" t="s">
        <v>147</v>
      </c>
      <c r="E47" s="16" t="s">
        <v>147</v>
      </c>
      <c r="F47" s="16" t="s">
        <v>147</v>
      </c>
      <c r="G47" s="16" t="s">
        <v>147</v>
      </c>
      <c r="H47" s="16" t="s">
        <v>147</v>
      </c>
      <c r="I47" s="49" t="s">
        <v>147</v>
      </c>
      <c r="J47" s="33">
        <v>96.4</v>
      </c>
      <c r="K47" s="45">
        <v>74</v>
      </c>
      <c r="L47" s="20">
        <v>77.900000000000006</v>
      </c>
      <c r="M47" s="16">
        <v>73.400000000000006</v>
      </c>
      <c r="N47" s="46">
        <v>73.3</v>
      </c>
      <c r="O47" s="22"/>
      <c r="P47" s="22"/>
      <c r="Q47" s="22"/>
      <c r="R47" s="50"/>
    </row>
    <row r="48" spans="1:18" ht="7.5" customHeight="1" thickBot="1" x14ac:dyDescent="0.2">
      <c r="A48" s="22"/>
      <c r="B48" s="37"/>
      <c r="C48" s="37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0"/>
    </row>
    <row r="49" spans="1:18" ht="11.25" customHeight="1" x14ac:dyDescent="0.15">
      <c r="A49" s="22"/>
      <c r="B49" s="266" t="s">
        <v>136</v>
      </c>
      <c r="C49" s="267"/>
      <c r="D49" s="267"/>
      <c r="E49" s="268"/>
      <c r="F49" s="266" t="s">
        <v>137</v>
      </c>
      <c r="G49" s="267"/>
      <c r="H49" s="267"/>
      <c r="I49" s="267"/>
      <c r="J49" s="267"/>
      <c r="K49" s="268"/>
      <c r="L49" s="22"/>
      <c r="M49" s="22"/>
      <c r="N49" s="22"/>
      <c r="O49" s="22"/>
      <c r="P49" s="22"/>
      <c r="Q49" s="22"/>
      <c r="R49" s="22"/>
    </row>
    <row r="50" spans="1:18" ht="11.25" customHeight="1" thickBot="1" x14ac:dyDescent="0.2">
      <c r="A50" s="22"/>
      <c r="B50" s="4" t="s">
        <v>138</v>
      </c>
      <c r="C50" s="269" t="s">
        <v>139</v>
      </c>
      <c r="D50" s="270"/>
      <c r="E50" s="271"/>
      <c r="F50" s="272" t="s">
        <v>140</v>
      </c>
      <c r="G50" s="270"/>
      <c r="H50" s="273"/>
      <c r="I50" s="269" t="s">
        <v>141</v>
      </c>
      <c r="J50" s="270"/>
      <c r="K50" s="271"/>
      <c r="L50" s="22"/>
      <c r="M50" s="22"/>
      <c r="N50" s="22"/>
      <c r="O50" s="22"/>
      <c r="P50" s="22"/>
      <c r="Q50" s="22"/>
      <c r="R50" s="22"/>
    </row>
    <row r="51" spans="1:18" ht="11.25" customHeight="1" x14ac:dyDescent="0.15">
      <c r="A51" s="42" t="s">
        <v>49</v>
      </c>
      <c r="B51" s="7" t="s">
        <v>387</v>
      </c>
      <c r="C51" s="261">
        <v>11.984999999999999</v>
      </c>
      <c r="D51" s="262"/>
      <c r="E51" s="263"/>
      <c r="F51" s="279" t="s">
        <v>266</v>
      </c>
      <c r="G51" s="280"/>
      <c r="H51" s="281"/>
      <c r="I51" s="261">
        <v>6.5540000000000003</v>
      </c>
      <c r="J51" s="262"/>
      <c r="K51" s="263"/>
      <c r="L51" s="22"/>
      <c r="M51" s="22"/>
      <c r="N51" s="22"/>
      <c r="O51" s="22"/>
      <c r="P51" s="22"/>
      <c r="Q51" s="22"/>
      <c r="R51" s="22"/>
    </row>
    <row r="52" spans="1:18" ht="11.25" customHeight="1" x14ac:dyDescent="0.15">
      <c r="A52" s="43" t="s">
        <v>16</v>
      </c>
      <c r="B52" s="10" t="s">
        <v>133</v>
      </c>
      <c r="C52" s="11" t="s">
        <v>142</v>
      </c>
      <c r="D52" s="11" t="s">
        <v>25</v>
      </c>
      <c r="E52" s="12" t="s">
        <v>26</v>
      </c>
      <c r="F52" s="10" t="s">
        <v>75</v>
      </c>
      <c r="G52" s="51" t="s">
        <v>142</v>
      </c>
      <c r="H52" s="11" t="s">
        <v>60</v>
      </c>
      <c r="I52" s="11" t="s">
        <v>28</v>
      </c>
      <c r="J52" s="11" t="s">
        <v>143</v>
      </c>
      <c r="K52" s="12" t="s">
        <v>101</v>
      </c>
      <c r="L52" s="22"/>
      <c r="M52" s="22"/>
      <c r="N52" s="22"/>
      <c r="O52" s="22"/>
      <c r="P52" s="22"/>
      <c r="Q52" s="22"/>
      <c r="R52" s="22"/>
    </row>
    <row r="53" spans="1:18" ht="11.25" customHeight="1" x14ac:dyDescent="0.15">
      <c r="A53" s="43" t="s">
        <v>31</v>
      </c>
      <c r="B53" s="7" t="s">
        <v>387</v>
      </c>
      <c r="C53" s="8">
        <v>300</v>
      </c>
      <c r="D53" s="8">
        <v>400</v>
      </c>
      <c r="E53" s="52" t="s">
        <v>147</v>
      </c>
      <c r="F53" s="8" t="s">
        <v>267</v>
      </c>
      <c r="G53" s="8" t="s">
        <v>267</v>
      </c>
      <c r="H53" s="53" t="s">
        <v>267</v>
      </c>
      <c r="I53" s="8">
        <v>30</v>
      </c>
      <c r="J53" s="8">
        <v>30</v>
      </c>
      <c r="K53" s="13">
        <v>30</v>
      </c>
      <c r="L53" s="22"/>
      <c r="M53" s="22"/>
      <c r="N53" s="22"/>
      <c r="O53" s="22"/>
      <c r="P53" s="22"/>
      <c r="Q53" s="22"/>
      <c r="R53" s="22"/>
    </row>
    <row r="54" spans="1:18" ht="11.25" customHeight="1" thickBot="1" x14ac:dyDescent="0.2">
      <c r="A54" s="44" t="s">
        <v>33</v>
      </c>
      <c r="B54" s="15" t="s">
        <v>147</v>
      </c>
      <c r="C54" s="17">
        <v>294</v>
      </c>
      <c r="D54" s="54">
        <v>340</v>
      </c>
      <c r="E54" s="55" t="s">
        <v>147</v>
      </c>
      <c r="F54" s="17" t="s">
        <v>268</v>
      </c>
      <c r="G54" s="54" t="s">
        <v>268</v>
      </c>
      <c r="H54" s="56" t="s">
        <v>267</v>
      </c>
      <c r="I54" s="31">
        <v>66</v>
      </c>
      <c r="J54" s="57">
        <v>64.900000000000006</v>
      </c>
      <c r="K54" s="32">
        <v>64.3</v>
      </c>
      <c r="L54" s="22"/>
      <c r="M54" s="22"/>
      <c r="N54" s="22"/>
      <c r="O54" s="22"/>
      <c r="P54" s="22"/>
      <c r="Q54" s="22"/>
      <c r="R54" s="22"/>
    </row>
    <row r="55" spans="1:18" ht="11.25" customHeight="1" x14ac:dyDescent="0.15">
      <c r="F55" s="2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80" customWidth="1"/>
    <col min="2" max="18" width="7.5" style="80" customWidth="1"/>
    <col min="19" max="256" width="9" style="80"/>
    <col min="257" max="257" width="14.625" style="80" customWidth="1"/>
    <col min="258" max="274" width="7.5" style="80" customWidth="1"/>
    <col min="275" max="512" width="9" style="80"/>
    <col min="513" max="513" width="14.625" style="80" customWidth="1"/>
    <col min="514" max="530" width="7.5" style="80" customWidth="1"/>
    <col min="531" max="768" width="9" style="80"/>
    <col min="769" max="769" width="14.625" style="80" customWidth="1"/>
    <col min="770" max="786" width="7.5" style="80" customWidth="1"/>
    <col min="787" max="1024" width="9" style="80"/>
    <col min="1025" max="1025" width="14.625" style="80" customWidth="1"/>
    <col min="1026" max="1042" width="7.5" style="80" customWidth="1"/>
    <col min="1043" max="1280" width="9" style="80"/>
    <col min="1281" max="1281" width="14.625" style="80" customWidth="1"/>
    <col min="1282" max="1298" width="7.5" style="80" customWidth="1"/>
    <col min="1299" max="1536" width="9" style="80"/>
    <col min="1537" max="1537" width="14.625" style="80" customWidth="1"/>
    <col min="1538" max="1554" width="7.5" style="80" customWidth="1"/>
    <col min="1555" max="1792" width="9" style="80"/>
    <col min="1793" max="1793" width="14.625" style="80" customWidth="1"/>
    <col min="1794" max="1810" width="7.5" style="80" customWidth="1"/>
    <col min="1811" max="2048" width="9" style="80"/>
    <col min="2049" max="2049" width="14.625" style="80" customWidth="1"/>
    <col min="2050" max="2066" width="7.5" style="80" customWidth="1"/>
    <col min="2067" max="2304" width="9" style="80"/>
    <col min="2305" max="2305" width="14.625" style="80" customWidth="1"/>
    <col min="2306" max="2322" width="7.5" style="80" customWidth="1"/>
    <col min="2323" max="2560" width="9" style="80"/>
    <col min="2561" max="2561" width="14.625" style="80" customWidth="1"/>
    <col min="2562" max="2578" width="7.5" style="80" customWidth="1"/>
    <col min="2579" max="2816" width="9" style="80"/>
    <col min="2817" max="2817" width="14.625" style="80" customWidth="1"/>
    <col min="2818" max="2834" width="7.5" style="80" customWidth="1"/>
    <col min="2835" max="3072" width="9" style="80"/>
    <col min="3073" max="3073" width="14.625" style="80" customWidth="1"/>
    <col min="3074" max="3090" width="7.5" style="80" customWidth="1"/>
    <col min="3091" max="3328" width="9" style="80"/>
    <col min="3329" max="3329" width="14.625" style="80" customWidth="1"/>
    <col min="3330" max="3346" width="7.5" style="80" customWidth="1"/>
    <col min="3347" max="3584" width="9" style="80"/>
    <col min="3585" max="3585" width="14.625" style="80" customWidth="1"/>
    <col min="3586" max="3602" width="7.5" style="80" customWidth="1"/>
    <col min="3603" max="3840" width="9" style="80"/>
    <col min="3841" max="3841" width="14.625" style="80" customWidth="1"/>
    <col min="3842" max="3858" width="7.5" style="80" customWidth="1"/>
    <col min="3859" max="4096" width="9" style="80"/>
    <col min="4097" max="4097" width="14.625" style="80" customWidth="1"/>
    <col min="4098" max="4114" width="7.5" style="80" customWidth="1"/>
    <col min="4115" max="4352" width="9" style="80"/>
    <col min="4353" max="4353" width="14.625" style="80" customWidth="1"/>
    <col min="4354" max="4370" width="7.5" style="80" customWidth="1"/>
    <col min="4371" max="4608" width="9" style="80"/>
    <col min="4609" max="4609" width="14.625" style="80" customWidth="1"/>
    <col min="4610" max="4626" width="7.5" style="80" customWidth="1"/>
    <col min="4627" max="4864" width="9" style="80"/>
    <col min="4865" max="4865" width="14.625" style="80" customWidth="1"/>
    <col min="4866" max="4882" width="7.5" style="80" customWidth="1"/>
    <col min="4883" max="5120" width="9" style="80"/>
    <col min="5121" max="5121" width="14.625" style="80" customWidth="1"/>
    <col min="5122" max="5138" width="7.5" style="80" customWidth="1"/>
    <col min="5139" max="5376" width="9" style="80"/>
    <col min="5377" max="5377" width="14.625" style="80" customWidth="1"/>
    <col min="5378" max="5394" width="7.5" style="80" customWidth="1"/>
    <col min="5395" max="5632" width="9" style="80"/>
    <col min="5633" max="5633" width="14.625" style="80" customWidth="1"/>
    <col min="5634" max="5650" width="7.5" style="80" customWidth="1"/>
    <col min="5651" max="5888" width="9" style="80"/>
    <col min="5889" max="5889" width="14.625" style="80" customWidth="1"/>
    <col min="5890" max="5906" width="7.5" style="80" customWidth="1"/>
    <col min="5907" max="6144" width="9" style="80"/>
    <col min="6145" max="6145" width="14.625" style="80" customWidth="1"/>
    <col min="6146" max="6162" width="7.5" style="80" customWidth="1"/>
    <col min="6163" max="6400" width="9" style="80"/>
    <col min="6401" max="6401" width="14.625" style="80" customWidth="1"/>
    <col min="6402" max="6418" width="7.5" style="80" customWidth="1"/>
    <col min="6419" max="6656" width="9" style="80"/>
    <col min="6657" max="6657" width="14.625" style="80" customWidth="1"/>
    <col min="6658" max="6674" width="7.5" style="80" customWidth="1"/>
    <col min="6675" max="6912" width="9" style="80"/>
    <col min="6913" max="6913" width="14.625" style="80" customWidth="1"/>
    <col min="6914" max="6930" width="7.5" style="80" customWidth="1"/>
    <col min="6931" max="7168" width="9" style="80"/>
    <col min="7169" max="7169" width="14.625" style="80" customWidth="1"/>
    <col min="7170" max="7186" width="7.5" style="80" customWidth="1"/>
    <col min="7187" max="7424" width="9" style="80"/>
    <col min="7425" max="7425" width="14.625" style="80" customWidth="1"/>
    <col min="7426" max="7442" width="7.5" style="80" customWidth="1"/>
    <col min="7443" max="7680" width="9" style="80"/>
    <col min="7681" max="7681" width="14.625" style="80" customWidth="1"/>
    <col min="7682" max="7698" width="7.5" style="80" customWidth="1"/>
    <col min="7699" max="7936" width="9" style="80"/>
    <col min="7937" max="7937" width="14.625" style="80" customWidth="1"/>
    <col min="7938" max="7954" width="7.5" style="80" customWidth="1"/>
    <col min="7955" max="8192" width="9" style="80"/>
    <col min="8193" max="8193" width="14.625" style="80" customWidth="1"/>
    <col min="8194" max="8210" width="7.5" style="80" customWidth="1"/>
    <col min="8211" max="8448" width="9" style="80"/>
    <col min="8449" max="8449" width="14.625" style="80" customWidth="1"/>
    <col min="8450" max="8466" width="7.5" style="80" customWidth="1"/>
    <col min="8467" max="8704" width="9" style="80"/>
    <col min="8705" max="8705" width="14.625" style="80" customWidth="1"/>
    <col min="8706" max="8722" width="7.5" style="80" customWidth="1"/>
    <col min="8723" max="8960" width="9" style="80"/>
    <col min="8961" max="8961" width="14.625" style="80" customWidth="1"/>
    <col min="8962" max="8978" width="7.5" style="80" customWidth="1"/>
    <col min="8979" max="9216" width="9" style="80"/>
    <col min="9217" max="9217" width="14.625" style="80" customWidth="1"/>
    <col min="9218" max="9234" width="7.5" style="80" customWidth="1"/>
    <col min="9235" max="9472" width="9" style="80"/>
    <col min="9473" max="9473" width="14.625" style="80" customWidth="1"/>
    <col min="9474" max="9490" width="7.5" style="80" customWidth="1"/>
    <col min="9491" max="9728" width="9" style="80"/>
    <col min="9729" max="9729" width="14.625" style="80" customWidth="1"/>
    <col min="9730" max="9746" width="7.5" style="80" customWidth="1"/>
    <col min="9747" max="9984" width="9" style="80"/>
    <col min="9985" max="9985" width="14.625" style="80" customWidth="1"/>
    <col min="9986" max="10002" width="7.5" style="80" customWidth="1"/>
    <col min="10003" max="10240" width="9" style="80"/>
    <col min="10241" max="10241" width="14.625" style="80" customWidth="1"/>
    <col min="10242" max="10258" width="7.5" style="80" customWidth="1"/>
    <col min="10259" max="10496" width="9" style="80"/>
    <col min="10497" max="10497" width="14.625" style="80" customWidth="1"/>
    <col min="10498" max="10514" width="7.5" style="80" customWidth="1"/>
    <col min="10515" max="10752" width="9" style="80"/>
    <col min="10753" max="10753" width="14.625" style="80" customWidth="1"/>
    <col min="10754" max="10770" width="7.5" style="80" customWidth="1"/>
    <col min="10771" max="11008" width="9" style="80"/>
    <col min="11009" max="11009" width="14.625" style="80" customWidth="1"/>
    <col min="11010" max="11026" width="7.5" style="80" customWidth="1"/>
    <col min="11027" max="11264" width="9" style="80"/>
    <col min="11265" max="11265" width="14.625" style="80" customWidth="1"/>
    <col min="11266" max="11282" width="7.5" style="80" customWidth="1"/>
    <col min="11283" max="11520" width="9" style="80"/>
    <col min="11521" max="11521" width="14.625" style="80" customWidth="1"/>
    <col min="11522" max="11538" width="7.5" style="80" customWidth="1"/>
    <col min="11539" max="11776" width="9" style="80"/>
    <col min="11777" max="11777" width="14.625" style="80" customWidth="1"/>
    <col min="11778" max="11794" width="7.5" style="80" customWidth="1"/>
    <col min="11795" max="12032" width="9" style="80"/>
    <col min="12033" max="12033" width="14.625" style="80" customWidth="1"/>
    <col min="12034" max="12050" width="7.5" style="80" customWidth="1"/>
    <col min="12051" max="12288" width="9" style="80"/>
    <col min="12289" max="12289" width="14.625" style="80" customWidth="1"/>
    <col min="12290" max="12306" width="7.5" style="80" customWidth="1"/>
    <col min="12307" max="12544" width="9" style="80"/>
    <col min="12545" max="12545" width="14.625" style="80" customWidth="1"/>
    <col min="12546" max="12562" width="7.5" style="80" customWidth="1"/>
    <col min="12563" max="12800" width="9" style="80"/>
    <col min="12801" max="12801" width="14.625" style="80" customWidth="1"/>
    <col min="12802" max="12818" width="7.5" style="80" customWidth="1"/>
    <col min="12819" max="13056" width="9" style="80"/>
    <col min="13057" max="13057" width="14.625" style="80" customWidth="1"/>
    <col min="13058" max="13074" width="7.5" style="80" customWidth="1"/>
    <col min="13075" max="13312" width="9" style="80"/>
    <col min="13313" max="13313" width="14.625" style="80" customWidth="1"/>
    <col min="13314" max="13330" width="7.5" style="80" customWidth="1"/>
    <col min="13331" max="13568" width="9" style="80"/>
    <col min="13569" max="13569" width="14.625" style="80" customWidth="1"/>
    <col min="13570" max="13586" width="7.5" style="80" customWidth="1"/>
    <col min="13587" max="13824" width="9" style="80"/>
    <col min="13825" max="13825" width="14.625" style="80" customWidth="1"/>
    <col min="13826" max="13842" width="7.5" style="80" customWidth="1"/>
    <col min="13843" max="14080" width="9" style="80"/>
    <col min="14081" max="14081" width="14.625" style="80" customWidth="1"/>
    <col min="14082" max="14098" width="7.5" style="80" customWidth="1"/>
    <col min="14099" max="14336" width="9" style="80"/>
    <col min="14337" max="14337" width="14.625" style="80" customWidth="1"/>
    <col min="14338" max="14354" width="7.5" style="80" customWidth="1"/>
    <col min="14355" max="14592" width="9" style="80"/>
    <col min="14593" max="14593" width="14.625" style="80" customWidth="1"/>
    <col min="14594" max="14610" width="7.5" style="80" customWidth="1"/>
    <col min="14611" max="14848" width="9" style="80"/>
    <col min="14849" max="14849" width="14.625" style="80" customWidth="1"/>
    <col min="14850" max="14866" width="7.5" style="80" customWidth="1"/>
    <col min="14867" max="15104" width="9" style="80"/>
    <col min="15105" max="15105" width="14.625" style="80" customWidth="1"/>
    <col min="15106" max="15122" width="7.5" style="80" customWidth="1"/>
    <col min="15123" max="15360" width="9" style="80"/>
    <col min="15361" max="15361" width="14.625" style="80" customWidth="1"/>
    <col min="15362" max="15378" width="7.5" style="80" customWidth="1"/>
    <col min="15379" max="15616" width="9" style="80"/>
    <col min="15617" max="15617" width="14.625" style="80" customWidth="1"/>
    <col min="15618" max="15634" width="7.5" style="80" customWidth="1"/>
    <col min="15635" max="15872" width="9" style="80"/>
    <col min="15873" max="15873" width="14.625" style="80" customWidth="1"/>
    <col min="15874" max="15890" width="7.5" style="80" customWidth="1"/>
    <col min="15891" max="16128" width="9" style="80"/>
    <col min="16129" max="16129" width="14.625" style="80" customWidth="1"/>
    <col min="16130" max="16146" width="7.5" style="80" customWidth="1"/>
    <col min="16147" max="16384" width="9" style="80"/>
  </cols>
  <sheetData>
    <row r="3" spans="1:18" ht="11.25" customHeight="1" x14ac:dyDescent="0.15">
      <c r="C3" s="80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81" t="s">
        <v>0</v>
      </c>
      <c r="B7" s="292" t="s">
        <v>1</v>
      </c>
      <c r="C7" s="298"/>
      <c r="D7" s="298"/>
      <c r="E7" s="298"/>
      <c r="F7" s="298"/>
      <c r="G7" s="299"/>
      <c r="H7" s="292" t="s">
        <v>2</v>
      </c>
      <c r="I7" s="298"/>
      <c r="J7" s="298"/>
      <c r="K7" s="298"/>
      <c r="L7" s="298"/>
      <c r="M7" s="299"/>
      <c r="N7" s="292" t="s">
        <v>3</v>
      </c>
      <c r="O7" s="298"/>
      <c r="P7" s="298"/>
      <c r="Q7" s="298"/>
      <c r="R7" s="299"/>
    </row>
    <row r="8" spans="1:18" ht="11.25" customHeight="1" x14ac:dyDescent="0.15">
      <c r="A8" s="82">
        <v>41687</v>
      </c>
      <c r="B8" s="83" t="s">
        <v>4</v>
      </c>
      <c r="C8" s="84" t="s">
        <v>5</v>
      </c>
      <c r="D8" s="84" t="s">
        <v>6</v>
      </c>
      <c r="E8" s="282" t="s">
        <v>7</v>
      </c>
      <c r="F8" s="283"/>
      <c r="G8" s="284"/>
      <c r="H8" s="83" t="s">
        <v>8</v>
      </c>
      <c r="I8" s="84" t="s">
        <v>9</v>
      </c>
      <c r="J8" s="84" t="s">
        <v>10</v>
      </c>
      <c r="K8" s="282" t="s">
        <v>11</v>
      </c>
      <c r="L8" s="283"/>
      <c r="M8" s="284"/>
      <c r="N8" s="83" t="s">
        <v>12</v>
      </c>
      <c r="O8" s="84" t="s">
        <v>13</v>
      </c>
      <c r="P8" s="282" t="s">
        <v>14</v>
      </c>
      <c r="Q8" s="283"/>
      <c r="R8" s="284"/>
    </row>
    <row r="9" spans="1:18" ht="11.25" customHeight="1" x14ac:dyDescent="0.15">
      <c r="A9" s="85" t="s">
        <v>49</v>
      </c>
      <c r="B9" s="86" t="s">
        <v>15</v>
      </c>
      <c r="C9" s="87" t="s">
        <v>15</v>
      </c>
      <c r="D9" s="88">
        <v>14.868</v>
      </c>
      <c r="E9" s="287">
        <v>14.492000000000001</v>
      </c>
      <c r="F9" s="288"/>
      <c r="G9" s="289"/>
      <c r="H9" s="86" t="s">
        <v>15</v>
      </c>
      <c r="I9" s="87" t="s">
        <v>15</v>
      </c>
      <c r="J9" s="88">
        <v>11.305</v>
      </c>
      <c r="K9" s="287">
        <v>12.31</v>
      </c>
      <c r="L9" s="288"/>
      <c r="M9" s="289"/>
      <c r="N9" s="86" t="s">
        <v>15</v>
      </c>
      <c r="O9" s="88">
        <v>16.882999999999999</v>
      </c>
      <c r="P9" s="287">
        <v>24.524999999999999</v>
      </c>
      <c r="Q9" s="288"/>
      <c r="R9" s="289"/>
    </row>
    <row r="10" spans="1:18" ht="11.25" customHeight="1" x14ac:dyDescent="0.15">
      <c r="A10" s="85" t="s">
        <v>16</v>
      </c>
      <c r="B10" s="89" t="s">
        <v>17</v>
      </c>
      <c r="C10" s="90" t="s">
        <v>18</v>
      </c>
      <c r="D10" s="90" t="s">
        <v>19</v>
      </c>
      <c r="E10" s="90" t="s">
        <v>20</v>
      </c>
      <c r="F10" s="90" t="s">
        <v>21</v>
      </c>
      <c r="G10" s="91" t="s">
        <v>22</v>
      </c>
      <c r="H10" s="89" t="s">
        <v>23</v>
      </c>
      <c r="I10" s="90" t="s">
        <v>24</v>
      </c>
      <c r="J10" s="90" t="s">
        <v>18</v>
      </c>
      <c r="K10" s="90" t="s">
        <v>25</v>
      </c>
      <c r="L10" s="90" t="s">
        <v>26</v>
      </c>
      <c r="M10" s="91" t="s">
        <v>27</v>
      </c>
      <c r="N10" s="89" t="s">
        <v>28</v>
      </c>
      <c r="O10" s="90" t="s">
        <v>19</v>
      </c>
      <c r="P10" s="90" t="s">
        <v>270</v>
      </c>
      <c r="Q10" s="90" t="s">
        <v>29</v>
      </c>
      <c r="R10" s="91" t="s">
        <v>30</v>
      </c>
    </row>
    <row r="11" spans="1:18" ht="11.25" customHeight="1" x14ac:dyDescent="0.15">
      <c r="A11" s="85" t="s">
        <v>31</v>
      </c>
      <c r="B11" s="86" t="s">
        <v>15</v>
      </c>
      <c r="C11" s="87" t="s">
        <v>15</v>
      </c>
      <c r="D11" s="87">
        <v>400</v>
      </c>
      <c r="E11" s="87">
        <v>800</v>
      </c>
      <c r="F11" s="87">
        <v>1000</v>
      </c>
      <c r="G11" s="92" t="s">
        <v>32</v>
      </c>
      <c r="H11" s="86" t="s">
        <v>15</v>
      </c>
      <c r="I11" s="87" t="s">
        <v>15</v>
      </c>
      <c r="J11" s="87">
        <v>70</v>
      </c>
      <c r="K11" s="87">
        <v>350</v>
      </c>
      <c r="L11" s="87">
        <v>400</v>
      </c>
      <c r="M11" s="92">
        <v>450</v>
      </c>
      <c r="N11" s="86" t="s">
        <v>15</v>
      </c>
      <c r="O11" s="87">
        <v>100</v>
      </c>
      <c r="P11" s="87">
        <v>60</v>
      </c>
      <c r="Q11" s="87">
        <v>450</v>
      </c>
      <c r="R11" s="92" t="s">
        <v>32</v>
      </c>
    </row>
    <row r="12" spans="1:18" ht="11.25" customHeight="1" thickBot="1" x14ac:dyDescent="0.2">
      <c r="A12" s="93" t="s">
        <v>33</v>
      </c>
      <c r="B12" s="94" t="s">
        <v>34</v>
      </c>
      <c r="C12" s="95" t="s">
        <v>34</v>
      </c>
      <c r="D12" s="95">
        <v>235</v>
      </c>
      <c r="E12" s="96">
        <v>627</v>
      </c>
      <c r="F12" s="96">
        <v>644</v>
      </c>
      <c r="G12" s="97" t="s">
        <v>32</v>
      </c>
      <c r="H12" s="94" t="s">
        <v>34</v>
      </c>
      <c r="I12" s="95" t="s">
        <v>34</v>
      </c>
      <c r="J12" s="98">
        <v>122.2</v>
      </c>
      <c r="K12" s="96">
        <v>298</v>
      </c>
      <c r="L12" s="96">
        <v>334</v>
      </c>
      <c r="M12" s="97">
        <v>359</v>
      </c>
      <c r="N12" s="94" t="s">
        <v>34</v>
      </c>
      <c r="O12" s="98">
        <v>142.69999999999999</v>
      </c>
      <c r="P12" s="95">
        <v>109</v>
      </c>
      <c r="Q12" s="95">
        <v>288</v>
      </c>
      <c r="R12" s="99" t="s">
        <v>32</v>
      </c>
    </row>
    <row r="13" spans="1:18" ht="7.5" customHeight="1" thickBot="1" x14ac:dyDescent="0.2">
      <c r="A13" s="100"/>
      <c r="B13" s="101"/>
      <c r="C13" s="101"/>
      <c r="D13" s="101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1:18" ht="11.25" customHeight="1" x14ac:dyDescent="0.15">
      <c r="A14" s="100"/>
      <c r="B14" s="292" t="s">
        <v>35</v>
      </c>
      <c r="C14" s="293"/>
      <c r="D14" s="293"/>
      <c r="E14" s="293"/>
      <c r="F14" s="293"/>
      <c r="G14" s="293"/>
      <c r="H14" s="294"/>
      <c r="I14" s="292" t="s">
        <v>36</v>
      </c>
      <c r="J14" s="293"/>
      <c r="K14" s="293"/>
      <c r="L14" s="293"/>
      <c r="M14" s="293"/>
      <c r="N14" s="294"/>
      <c r="O14" s="292" t="s">
        <v>37</v>
      </c>
      <c r="P14" s="293"/>
      <c r="Q14" s="294"/>
    </row>
    <row r="15" spans="1:18" ht="11.25" customHeight="1" thickBot="1" x14ac:dyDescent="0.2">
      <c r="A15" s="100"/>
      <c r="B15" s="83" t="s">
        <v>38</v>
      </c>
      <c r="C15" s="84" t="s">
        <v>39</v>
      </c>
      <c r="D15" s="84" t="s">
        <v>40</v>
      </c>
      <c r="E15" s="84" t="s">
        <v>41</v>
      </c>
      <c r="F15" s="282" t="s">
        <v>42</v>
      </c>
      <c r="G15" s="283"/>
      <c r="H15" s="284"/>
      <c r="I15" s="83" t="s">
        <v>43</v>
      </c>
      <c r="J15" s="84" t="s">
        <v>44</v>
      </c>
      <c r="K15" s="84" t="s">
        <v>45</v>
      </c>
      <c r="L15" s="282" t="s">
        <v>46</v>
      </c>
      <c r="M15" s="283"/>
      <c r="N15" s="284"/>
      <c r="O15" s="285" t="s">
        <v>47</v>
      </c>
      <c r="P15" s="286"/>
      <c r="Q15" s="102" t="s">
        <v>48</v>
      </c>
    </row>
    <row r="16" spans="1:18" ht="11.25" customHeight="1" x14ac:dyDescent="0.15">
      <c r="A16" s="103" t="s">
        <v>49</v>
      </c>
      <c r="B16" s="87">
        <v>1.2929999999999999</v>
      </c>
      <c r="C16" s="88">
        <v>10.866</v>
      </c>
      <c r="D16" s="87" t="s">
        <v>386</v>
      </c>
      <c r="E16" s="88">
        <v>21.902000000000001</v>
      </c>
      <c r="F16" s="287">
        <v>21.771999999999998</v>
      </c>
      <c r="G16" s="288"/>
      <c r="H16" s="289"/>
      <c r="I16" s="104">
        <v>3.718</v>
      </c>
      <c r="J16" s="88">
        <v>16.103999999999999</v>
      </c>
      <c r="K16" s="88">
        <v>19.814</v>
      </c>
      <c r="L16" s="295">
        <v>19.460999999999999</v>
      </c>
      <c r="M16" s="296"/>
      <c r="N16" s="297"/>
      <c r="O16" s="290">
        <v>13.785</v>
      </c>
      <c r="P16" s="291"/>
      <c r="Q16" s="105">
        <v>12.268000000000001</v>
      </c>
    </row>
    <row r="17" spans="1:18" ht="11.25" customHeight="1" x14ac:dyDescent="0.15">
      <c r="A17" s="85" t="s">
        <v>16</v>
      </c>
      <c r="B17" s="89" t="s">
        <v>50</v>
      </c>
      <c r="C17" s="90" t="s">
        <v>51</v>
      </c>
      <c r="D17" s="90" t="s">
        <v>52</v>
      </c>
      <c r="E17" s="90" t="s">
        <v>53</v>
      </c>
      <c r="F17" s="90" t="s">
        <v>54</v>
      </c>
      <c r="G17" s="90" t="s">
        <v>55</v>
      </c>
      <c r="H17" s="91" t="s">
        <v>56</v>
      </c>
      <c r="I17" s="89" t="s">
        <v>57</v>
      </c>
      <c r="J17" s="90" t="s">
        <v>58</v>
      </c>
      <c r="K17" s="90" t="s">
        <v>26</v>
      </c>
      <c r="L17" s="90" t="s">
        <v>59</v>
      </c>
      <c r="M17" s="90" t="s">
        <v>54</v>
      </c>
      <c r="N17" s="106" t="s">
        <v>56</v>
      </c>
      <c r="O17" s="107" t="s">
        <v>53</v>
      </c>
      <c r="P17" s="108">
        <v>24.5</v>
      </c>
      <c r="Q17" s="91" t="s">
        <v>60</v>
      </c>
    </row>
    <row r="18" spans="1:18" ht="11.25" customHeight="1" x14ac:dyDescent="0.15">
      <c r="A18" s="85" t="s">
        <v>31</v>
      </c>
      <c r="B18" s="87">
        <v>15</v>
      </c>
      <c r="C18" s="109">
        <v>10</v>
      </c>
      <c r="D18" s="87" t="s">
        <v>15</v>
      </c>
      <c r="E18" s="87">
        <v>1900</v>
      </c>
      <c r="F18" s="87">
        <v>20</v>
      </c>
      <c r="G18" s="87">
        <v>20</v>
      </c>
      <c r="H18" s="92">
        <v>20</v>
      </c>
      <c r="I18" s="86">
        <v>15</v>
      </c>
      <c r="J18" s="87">
        <v>200</v>
      </c>
      <c r="K18" s="87">
        <v>1300</v>
      </c>
      <c r="L18" s="87">
        <v>10</v>
      </c>
      <c r="M18" s="87">
        <v>10</v>
      </c>
      <c r="N18" s="87">
        <v>10</v>
      </c>
      <c r="O18" s="86">
        <v>800</v>
      </c>
      <c r="P18" s="87">
        <v>800</v>
      </c>
      <c r="Q18" s="92">
        <v>160</v>
      </c>
    </row>
    <row r="19" spans="1:18" ht="11.25" customHeight="1" thickBot="1" x14ac:dyDescent="0.2">
      <c r="A19" s="93" t="s">
        <v>33</v>
      </c>
      <c r="B19" s="95">
        <v>58.1</v>
      </c>
      <c r="C19" s="110">
        <v>98.2</v>
      </c>
      <c r="D19" s="95" t="s">
        <v>34</v>
      </c>
      <c r="E19" s="95">
        <v>811</v>
      </c>
      <c r="F19" s="111">
        <v>59.2</v>
      </c>
      <c r="G19" s="111">
        <v>55.6</v>
      </c>
      <c r="H19" s="112">
        <v>52.9</v>
      </c>
      <c r="I19" s="113">
        <v>84.4</v>
      </c>
      <c r="J19" s="95">
        <v>272</v>
      </c>
      <c r="K19" s="95">
        <v>631</v>
      </c>
      <c r="L19" s="111">
        <v>55.2</v>
      </c>
      <c r="M19" s="111">
        <v>53.4</v>
      </c>
      <c r="N19" s="114">
        <v>54.5</v>
      </c>
      <c r="O19" s="115">
        <v>476</v>
      </c>
      <c r="P19" s="96">
        <v>532</v>
      </c>
      <c r="Q19" s="97">
        <v>191</v>
      </c>
    </row>
    <row r="20" spans="1:18" ht="7.5" customHeight="1" thickBot="1" x14ac:dyDescent="0.2">
      <c r="A20" s="100"/>
      <c r="B20" s="101"/>
      <c r="C20" s="101"/>
      <c r="D20" s="100"/>
      <c r="E20" s="100"/>
      <c r="F20" s="100"/>
      <c r="G20" s="116"/>
      <c r="H20" s="116"/>
      <c r="I20" s="116"/>
      <c r="J20" s="116"/>
      <c r="K20" s="100"/>
      <c r="L20" s="100"/>
      <c r="M20" s="100"/>
      <c r="N20" s="100"/>
      <c r="O20" s="100"/>
      <c r="P20" s="100"/>
      <c r="Q20" s="100"/>
    </row>
    <row r="21" spans="1:18" ht="11.25" customHeight="1" x14ac:dyDescent="0.15">
      <c r="A21" s="100"/>
      <c r="B21" s="292" t="s">
        <v>61</v>
      </c>
      <c r="C21" s="293"/>
      <c r="D21" s="293"/>
      <c r="E21" s="294"/>
      <c r="F21" s="292" t="s">
        <v>62</v>
      </c>
      <c r="G21" s="293"/>
      <c r="H21" s="293"/>
      <c r="I21" s="293"/>
      <c r="J21" s="294"/>
      <c r="K21" s="292" t="s">
        <v>63</v>
      </c>
      <c r="L21" s="293"/>
      <c r="M21" s="293"/>
      <c r="N21" s="293"/>
      <c r="O21" s="293"/>
      <c r="P21" s="293"/>
      <c r="Q21" s="294"/>
    </row>
    <row r="22" spans="1:18" ht="11.25" customHeight="1" thickBot="1" x14ac:dyDescent="0.2">
      <c r="A22" s="100"/>
      <c r="B22" s="83" t="s">
        <v>64</v>
      </c>
      <c r="C22" s="282" t="s">
        <v>65</v>
      </c>
      <c r="D22" s="283"/>
      <c r="E22" s="284"/>
      <c r="F22" s="83" t="s">
        <v>66</v>
      </c>
      <c r="G22" s="84" t="s">
        <v>67</v>
      </c>
      <c r="H22" s="282" t="s">
        <v>68</v>
      </c>
      <c r="I22" s="283"/>
      <c r="J22" s="284"/>
      <c r="K22" s="83" t="s">
        <v>69</v>
      </c>
      <c r="L22" s="84" t="s">
        <v>70</v>
      </c>
      <c r="M22" s="84" t="s">
        <v>71</v>
      </c>
      <c r="N22" s="84" t="s">
        <v>72</v>
      </c>
      <c r="O22" s="282" t="s">
        <v>73</v>
      </c>
      <c r="P22" s="283"/>
      <c r="Q22" s="284"/>
    </row>
    <row r="23" spans="1:18" ht="11.25" customHeight="1" x14ac:dyDescent="0.15">
      <c r="A23" s="103" t="s">
        <v>49</v>
      </c>
      <c r="B23" s="104">
        <v>5.0140000000000002</v>
      </c>
      <c r="C23" s="287">
        <v>7.6849999999999996</v>
      </c>
      <c r="D23" s="288"/>
      <c r="E23" s="289"/>
      <c r="F23" s="104">
        <v>6.5190000000000001</v>
      </c>
      <c r="G23" s="88">
        <v>7.4859999999999998</v>
      </c>
      <c r="H23" s="287">
        <v>6.0890000000000004</v>
      </c>
      <c r="I23" s="288"/>
      <c r="J23" s="289"/>
      <c r="K23" s="86" t="s">
        <v>15</v>
      </c>
      <c r="L23" s="88">
        <v>31.192</v>
      </c>
      <c r="M23" s="88">
        <v>29.167000000000002</v>
      </c>
      <c r="N23" s="88">
        <v>34.927</v>
      </c>
      <c r="O23" s="287">
        <v>40.840000000000003</v>
      </c>
      <c r="P23" s="288"/>
      <c r="Q23" s="289"/>
      <c r="R23" s="117"/>
    </row>
    <row r="24" spans="1:18" ht="11.25" customHeight="1" x14ac:dyDescent="0.15">
      <c r="A24" s="85" t="s">
        <v>16</v>
      </c>
      <c r="B24" s="89" t="s">
        <v>74</v>
      </c>
      <c r="C24" s="90" t="s">
        <v>75</v>
      </c>
      <c r="D24" s="90" t="s">
        <v>76</v>
      </c>
      <c r="E24" s="91" t="s">
        <v>77</v>
      </c>
      <c r="F24" s="89" t="s">
        <v>132</v>
      </c>
      <c r="G24" s="90" t="s">
        <v>271</v>
      </c>
      <c r="H24" s="90" t="s">
        <v>25</v>
      </c>
      <c r="I24" s="90" t="s">
        <v>26</v>
      </c>
      <c r="J24" s="106" t="s">
        <v>27</v>
      </c>
      <c r="K24" s="89" t="s">
        <v>76</v>
      </c>
      <c r="L24" s="90" t="s">
        <v>78</v>
      </c>
      <c r="M24" s="90" t="s">
        <v>56</v>
      </c>
      <c r="N24" s="90" t="s">
        <v>79</v>
      </c>
      <c r="O24" s="90" t="s">
        <v>80</v>
      </c>
      <c r="P24" s="90" t="s">
        <v>81</v>
      </c>
      <c r="Q24" s="91" t="s">
        <v>82</v>
      </c>
    </row>
    <row r="25" spans="1:18" ht="11.25" customHeight="1" x14ac:dyDescent="0.15">
      <c r="A25" s="85" t="s">
        <v>31</v>
      </c>
      <c r="B25" s="86">
        <v>20</v>
      </c>
      <c r="C25" s="87">
        <v>20</v>
      </c>
      <c r="D25" s="87">
        <v>20</v>
      </c>
      <c r="E25" s="92">
        <v>20</v>
      </c>
      <c r="F25" s="86">
        <v>350</v>
      </c>
      <c r="G25" s="87">
        <v>350</v>
      </c>
      <c r="H25" s="87">
        <v>20</v>
      </c>
      <c r="I25" s="87">
        <v>20</v>
      </c>
      <c r="J25" s="118">
        <v>20</v>
      </c>
      <c r="K25" s="86" t="s">
        <v>15</v>
      </c>
      <c r="L25" s="87" t="s">
        <v>272</v>
      </c>
      <c r="M25" s="87">
        <v>4500</v>
      </c>
      <c r="N25" s="87">
        <v>3000</v>
      </c>
      <c r="O25" s="87">
        <v>10</v>
      </c>
      <c r="P25" s="87">
        <v>10</v>
      </c>
      <c r="Q25" s="92">
        <v>8</v>
      </c>
    </row>
    <row r="26" spans="1:18" ht="11.25" customHeight="1" thickBot="1" x14ac:dyDescent="0.2">
      <c r="A26" s="93" t="s">
        <v>33</v>
      </c>
      <c r="B26" s="113">
        <v>93.3</v>
      </c>
      <c r="C26" s="111">
        <v>68.099999999999994</v>
      </c>
      <c r="D26" s="111">
        <v>69.2</v>
      </c>
      <c r="E26" s="112">
        <v>68.599999999999994</v>
      </c>
      <c r="F26" s="94">
        <v>230</v>
      </c>
      <c r="G26" s="95">
        <v>224</v>
      </c>
      <c r="H26" s="111">
        <v>56.5</v>
      </c>
      <c r="I26" s="111">
        <v>55.8</v>
      </c>
      <c r="J26" s="114">
        <v>56.1</v>
      </c>
      <c r="K26" s="95" t="s">
        <v>34</v>
      </c>
      <c r="L26" s="95" t="s">
        <v>272</v>
      </c>
      <c r="M26" s="95">
        <v>3270</v>
      </c>
      <c r="N26" s="119">
        <v>1536</v>
      </c>
      <c r="O26" s="111">
        <v>40.299999999999997</v>
      </c>
      <c r="P26" s="111">
        <v>40.5</v>
      </c>
      <c r="Q26" s="112">
        <v>39.799999999999997</v>
      </c>
    </row>
    <row r="27" spans="1:18" ht="7.5" customHeight="1" thickBot="1" x14ac:dyDescent="0.2">
      <c r="A27" s="100"/>
      <c r="B27" s="116"/>
      <c r="C27" s="116"/>
      <c r="D27" s="116"/>
      <c r="E27" s="100"/>
      <c r="F27" s="100"/>
      <c r="G27" s="100"/>
      <c r="H27" s="116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1:18" ht="11.25" customHeight="1" x14ac:dyDescent="0.15">
      <c r="A28" s="100"/>
      <c r="B28" s="292" t="s">
        <v>217</v>
      </c>
      <c r="C28" s="293"/>
      <c r="D28" s="293"/>
      <c r="E28" s="293"/>
      <c r="F28" s="294"/>
      <c r="G28" s="292" t="s">
        <v>83</v>
      </c>
      <c r="H28" s="293"/>
      <c r="I28" s="293"/>
      <c r="J28" s="293"/>
      <c r="K28" s="293"/>
      <c r="L28" s="294"/>
      <c r="M28" s="292" t="s">
        <v>84</v>
      </c>
      <c r="N28" s="293"/>
      <c r="O28" s="293"/>
      <c r="P28" s="293"/>
      <c r="Q28" s="294"/>
      <c r="R28" s="100"/>
    </row>
    <row r="29" spans="1:18" ht="11.25" customHeight="1" thickBot="1" x14ac:dyDescent="0.2">
      <c r="A29" s="100"/>
      <c r="B29" s="83" t="s">
        <v>85</v>
      </c>
      <c r="C29" s="84" t="s">
        <v>86</v>
      </c>
      <c r="D29" s="84" t="s">
        <v>87</v>
      </c>
      <c r="E29" s="282" t="s">
        <v>88</v>
      </c>
      <c r="F29" s="284"/>
      <c r="G29" s="83" t="s">
        <v>89</v>
      </c>
      <c r="H29" s="84" t="s">
        <v>90</v>
      </c>
      <c r="I29" s="84" t="s">
        <v>91</v>
      </c>
      <c r="J29" s="282" t="s">
        <v>92</v>
      </c>
      <c r="K29" s="283"/>
      <c r="L29" s="284"/>
      <c r="M29" s="83" t="s">
        <v>93</v>
      </c>
      <c r="N29" s="84" t="s">
        <v>94</v>
      </c>
      <c r="O29" s="282" t="s">
        <v>95</v>
      </c>
      <c r="P29" s="283"/>
      <c r="Q29" s="284"/>
      <c r="R29" s="100"/>
    </row>
    <row r="30" spans="1:18" ht="11.25" customHeight="1" x14ac:dyDescent="0.15">
      <c r="A30" s="120" t="s">
        <v>49</v>
      </c>
      <c r="B30" s="104">
        <v>14.778</v>
      </c>
      <c r="C30" s="88">
        <v>20.338000000000001</v>
      </c>
      <c r="D30" s="88">
        <v>23.641999999999999</v>
      </c>
      <c r="E30" s="287">
        <v>22.565000000000001</v>
      </c>
      <c r="F30" s="289"/>
      <c r="G30" s="104">
        <v>12.664999999999999</v>
      </c>
      <c r="H30" s="88">
        <v>14.646000000000001</v>
      </c>
      <c r="I30" s="88">
        <v>24.861999999999998</v>
      </c>
      <c r="J30" s="287">
        <v>28.047000000000001</v>
      </c>
      <c r="K30" s="288"/>
      <c r="L30" s="289"/>
      <c r="M30" s="104">
        <v>1.9790000000000001</v>
      </c>
      <c r="N30" s="88">
        <v>3.6760000000000002</v>
      </c>
      <c r="O30" s="287">
        <v>4.0650000000000004</v>
      </c>
      <c r="P30" s="288"/>
      <c r="Q30" s="289"/>
      <c r="R30" s="100"/>
    </row>
    <row r="31" spans="1:18" ht="11.25" customHeight="1" x14ac:dyDescent="0.15">
      <c r="A31" s="121" t="s">
        <v>16</v>
      </c>
      <c r="B31" s="89" t="s">
        <v>96</v>
      </c>
      <c r="C31" s="90" t="s">
        <v>97</v>
      </c>
      <c r="D31" s="90" t="s">
        <v>98</v>
      </c>
      <c r="E31" s="90" t="s">
        <v>99</v>
      </c>
      <c r="F31" s="106" t="s">
        <v>100</v>
      </c>
      <c r="G31" s="89" t="s">
        <v>51</v>
      </c>
      <c r="H31" s="90" t="s">
        <v>101</v>
      </c>
      <c r="I31" s="90" t="s">
        <v>27</v>
      </c>
      <c r="J31" s="90" t="s">
        <v>56</v>
      </c>
      <c r="K31" s="90" t="s">
        <v>102</v>
      </c>
      <c r="L31" s="91" t="s">
        <v>100</v>
      </c>
      <c r="M31" s="89" t="s">
        <v>103</v>
      </c>
      <c r="N31" s="90" t="s">
        <v>57</v>
      </c>
      <c r="O31" s="90" t="s">
        <v>104</v>
      </c>
      <c r="P31" s="90" t="s">
        <v>105</v>
      </c>
      <c r="Q31" s="91" t="s">
        <v>101</v>
      </c>
      <c r="R31" s="100"/>
    </row>
    <row r="32" spans="1:18" ht="11.25" customHeight="1" x14ac:dyDescent="0.15">
      <c r="A32" s="121" t="s">
        <v>31</v>
      </c>
      <c r="B32" s="86">
        <v>30</v>
      </c>
      <c r="C32" s="87">
        <v>140</v>
      </c>
      <c r="D32" s="87">
        <v>15</v>
      </c>
      <c r="E32" s="87">
        <v>10</v>
      </c>
      <c r="F32" s="118">
        <v>10</v>
      </c>
      <c r="G32" s="86">
        <v>20</v>
      </c>
      <c r="H32" s="87">
        <v>1400</v>
      </c>
      <c r="I32" s="87">
        <v>4500</v>
      </c>
      <c r="J32" s="87">
        <v>20</v>
      </c>
      <c r="K32" s="87">
        <v>20</v>
      </c>
      <c r="L32" s="92">
        <v>20</v>
      </c>
      <c r="M32" s="86">
        <v>200</v>
      </c>
      <c r="N32" s="87">
        <v>100</v>
      </c>
      <c r="O32" s="87">
        <v>100</v>
      </c>
      <c r="P32" s="87">
        <v>140</v>
      </c>
      <c r="Q32" s="92">
        <v>200</v>
      </c>
      <c r="R32" s="100"/>
    </row>
    <row r="33" spans="1:18" ht="11.25" customHeight="1" thickBot="1" x14ac:dyDescent="0.2">
      <c r="A33" s="122" t="s">
        <v>33</v>
      </c>
      <c r="B33" s="94">
        <v>176.7</v>
      </c>
      <c r="C33" s="95">
        <v>177.7</v>
      </c>
      <c r="D33" s="98">
        <v>78.5</v>
      </c>
      <c r="E33" s="98">
        <v>53.8</v>
      </c>
      <c r="F33" s="123">
        <v>51.2</v>
      </c>
      <c r="G33" s="113">
        <v>108.1</v>
      </c>
      <c r="H33" s="95">
        <v>953</v>
      </c>
      <c r="I33" s="95">
        <v>2710</v>
      </c>
      <c r="J33" s="95">
        <v>64.099999999999994</v>
      </c>
      <c r="K33" s="98">
        <v>63.8</v>
      </c>
      <c r="L33" s="124">
        <v>62.8</v>
      </c>
      <c r="M33" s="98">
        <v>165.8</v>
      </c>
      <c r="N33" s="98">
        <v>120.9</v>
      </c>
      <c r="O33" s="95">
        <v>119.2</v>
      </c>
      <c r="P33" s="95">
        <v>159.30000000000001</v>
      </c>
      <c r="Q33" s="99">
        <v>177.1</v>
      </c>
      <c r="R33" s="100"/>
    </row>
    <row r="34" spans="1:18" ht="7.5" customHeight="1" thickBot="1" x14ac:dyDescent="0.2">
      <c r="A34" s="100"/>
      <c r="B34" s="116"/>
      <c r="C34" s="116"/>
      <c r="D34" s="100"/>
      <c r="E34" s="100"/>
      <c r="F34" s="100"/>
      <c r="G34" s="116"/>
      <c r="H34" s="116"/>
      <c r="I34" s="116"/>
      <c r="J34" s="116"/>
      <c r="K34" s="100"/>
      <c r="L34" s="100"/>
      <c r="M34" s="100"/>
      <c r="N34" s="100"/>
      <c r="O34" s="100"/>
      <c r="P34" s="100"/>
      <c r="Q34" s="100"/>
      <c r="R34" s="100"/>
    </row>
    <row r="35" spans="1:18" ht="11.25" customHeight="1" x14ac:dyDescent="0.15">
      <c r="A35" s="100"/>
      <c r="B35" s="292" t="s">
        <v>106</v>
      </c>
      <c r="C35" s="293"/>
      <c r="D35" s="293"/>
      <c r="E35" s="293"/>
      <c r="F35" s="293"/>
      <c r="G35" s="293"/>
      <c r="H35" s="293"/>
      <c r="I35" s="293"/>
      <c r="J35" s="293"/>
      <c r="K35" s="293"/>
      <c r="L35" s="294"/>
      <c r="M35" s="100"/>
      <c r="N35" s="100"/>
      <c r="O35" s="100"/>
      <c r="P35" s="100"/>
      <c r="Q35" s="100"/>
    </row>
    <row r="36" spans="1:18" ht="11.25" customHeight="1" thickBot="1" x14ac:dyDescent="0.2">
      <c r="A36" s="100"/>
      <c r="B36" s="83" t="s">
        <v>107</v>
      </c>
      <c r="C36" s="84" t="s">
        <v>108</v>
      </c>
      <c r="D36" s="84" t="s">
        <v>109</v>
      </c>
      <c r="E36" s="84" t="s">
        <v>110</v>
      </c>
      <c r="F36" s="84" t="s">
        <v>111</v>
      </c>
      <c r="G36" s="282" t="s">
        <v>112</v>
      </c>
      <c r="H36" s="283"/>
      <c r="I36" s="286"/>
      <c r="J36" s="282" t="s">
        <v>113</v>
      </c>
      <c r="K36" s="283"/>
      <c r="L36" s="284"/>
      <c r="M36" s="100"/>
      <c r="N36" s="100"/>
      <c r="O36" s="100"/>
      <c r="P36" s="100"/>
      <c r="Q36" s="100"/>
    </row>
    <row r="37" spans="1:18" ht="11.25" customHeight="1" x14ac:dyDescent="0.15">
      <c r="A37" s="120" t="s">
        <v>49</v>
      </c>
      <c r="B37" s="104" t="s">
        <v>32</v>
      </c>
      <c r="C37" s="88" t="s">
        <v>32</v>
      </c>
      <c r="D37" s="88" t="s">
        <v>32</v>
      </c>
      <c r="E37" s="88" t="s">
        <v>32</v>
      </c>
      <c r="F37" s="88" t="s">
        <v>32</v>
      </c>
      <c r="G37" s="287" t="s">
        <v>32</v>
      </c>
      <c r="H37" s="288"/>
      <c r="I37" s="291"/>
      <c r="J37" s="287" t="s">
        <v>32</v>
      </c>
      <c r="K37" s="288"/>
      <c r="L37" s="289"/>
      <c r="M37" s="100"/>
      <c r="N37" s="100"/>
      <c r="O37" s="100"/>
      <c r="P37" s="100"/>
      <c r="Q37" s="100"/>
    </row>
    <row r="38" spans="1:18" ht="11.25" customHeight="1" x14ac:dyDescent="0.15">
      <c r="A38" s="121" t="s">
        <v>16</v>
      </c>
      <c r="B38" s="89" t="s">
        <v>51</v>
      </c>
      <c r="C38" s="90" t="s">
        <v>18</v>
      </c>
      <c r="D38" s="90" t="s">
        <v>58</v>
      </c>
      <c r="E38" s="90" t="s">
        <v>114</v>
      </c>
      <c r="F38" s="90" t="s">
        <v>115</v>
      </c>
      <c r="G38" s="90" t="s">
        <v>116</v>
      </c>
      <c r="H38" s="90" t="s">
        <v>99</v>
      </c>
      <c r="I38" s="90" t="s">
        <v>117</v>
      </c>
      <c r="J38" s="90" t="s">
        <v>118</v>
      </c>
      <c r="K38" s="90" t="s">
        <v>119</v>
      </c>
      <c r="L38" s="91" t="s">
        <v>120</v>
      </c>
      <c r="M38" s="100"/>
      <c r="N38" s="100"/>
      <c r="O38" s="100"/>
      <c r="P38" s="100"/>
      <c r="Q38" s="100"/>
    </row>
    <row r="39" spans="1:18" ht="11.25" customHeight="1" x14ac:dyDescent="0.15">
      <c r="A39" s="121" t="s">
        <v>31</v>
      </c>
      <c r="B39" s="104" t="s">
        <v>32</v>
      </c>
      <c r="C39" s="88" t="s">
        <v>32</v>
      </c>
      <c r="D39" s="87" t="s">
        <v>32</v>
      </c>
      <c r="E39" s="87" t="s">
        <v>32</v>
      </c>
      <c r="F39" s="87" t="s">
        <v>32</v>
      </c>
      <c r="G39" s="87" t="s">
        <v>32</v>
      </c>
      <c r="H39" s="87" t="s">
        <v>32</v>
      </c>
      <c r="I39" s="87" t="s">
        <v>32</v>
      </c>
      <c r="J39" s="87" t="s">
        <v>32</v>
      </c>
      <c r="K39" s="87" t="s">
        <v>32</v>
      </c>
      <c r="L39" s="92" t="s">
        <v>32</v>
      </c>
      <c r="M39" s="100"/>
      <c r="N39" s="100"/>
      <c r="O39" s="100"/>
      <c r="P39" s="100"/>
      <c r="Q39" s="100"/>
    </row>
    <row r="40" spans="1:18" ht="11.25" customHeight="1" thickBot="1" x14ac:dyDescent="0.2">
      <c r="A40" s="122" t="s">
        <v>33</v>
      </c>
      <c r="B40" s="94" t="s">
        <v>34</v>
      </c>
      <c r="C40" s="95" t="s">
        <v>34</v>
      </c>
      <c r="D40" s="95" t="s">
        <v>32</v>
      </c>
      <c r="E40" s="95" t="s">
        <v>32</v>
      </c>
      <c r="F40" s="95" t="s">
        <v>32</v>
      </c>
      <c r="G40" s="95" t="s">
        <v>32</v>
      </c>
      <c r="H40" s="95" t="s">
        <v>32</v>
      </c>
      <c r="I40" s="95" t="s">
        <v>32</v>
      </c>
      <c r="J40" s="98" t="s">
        <v>32</v>
      </c>
      <c r="K40" s="98" t="s">
        <v>32</v>
      </c>
      <c r="L40" s="123" t="s">
        <v>32</v>
      </c>
      <c r="M40" s="125"/>
      <c r="N40" s="100"/>
      <c r="O40" s="100"/>
      <c r="P40" s="100"/>
      <c r="Q40" s="100"/>
    </row>
    <row r="41" spans="1:18" ht="7.5" customHeight="1" thickBot="1" x14ac:dyDescent="0.2">
      <c r="A41" s="100"/>
      <c r="B41" s="116"/>
      <c r="C41" s="116"/>
      <c r="D41" s="116"/>
      <c r="E41" s="100"/>
      <c r="F41" s="100"/>
      <c r="G41" s="116"/>
      <c r="H41" s="116"/>
      <c r="I41" s="116"/>
      <c r="J41" s="100"/>
      <c r="K41" s="100"/>
      <c r="L41" s="100"/>
      <c r="M41" s="100"/>
      <c r="N41" s="100"/>
      <c r="O41" s="100"/>
      <c r="P41" s="100"/>
      <c r="Q41" s="100"/>
    </row>
    <row r="42" spans="1:18" ht="11.25" customHeight="1" x14ac:dyDescent="0.15">
      <c r="A42" s="100"/>
      <c r="B42" s="292" t="s">
        <v>121</v>
      </c>
      <c r="C42" s="293"/>
      <c r="D42" s="293"/>
      <c r="E42" s="293"/>
      <c r="F42" s="293"/>
      <c r="G42" s="293"/>
      <c r="H42" s="293"/>
      <c r="I42" s="294"/>
      <c r="J42" s="292" t="s">
        <v>122</v>
      </c>
      <c r="K42" s="293"/>
      <c r="L42" s="293"/>
      <c r="M42" s="293"/>
      <c r="N42" s="294"/>
      <c r="O42" s="100"/>
      <c r="P42" s="100"/>
      <c r="Q42" s="100"/>
    </row>
    <row r="43" spans="1:18" ht="11.25" customHeight="1" thickBot="1" x14ac:dyDescent="0.2">
      <c r="A43" s="100"/>
      <c r="B43" s="83" t="s">
        <v>123</v>
      </c>
      <c r="C43" s="84" t="s">
        <v>124</v>
      </c>
      <c r="D43" s="84" t="s">
        <v>125</v>
      </c>
      <c r="E43" s="84" t="s">
        <v>126</v>
      </c>
      <c r="F43" s="84" t="s">
        <v>127</v>
      </c>
      <c r="G43" s="282" t="s">
        <v>128</v>
      </c>
      <c r="H43" s="283"/>
      <c r="I43" s="284"/>
      <c r="J43" s="83" t="s">
        <v>129</v>
      </c>
      <c r="K43" s="84" t="s">
        <v>130</v>
      </c>
      <c r="L43" s="282" t="s">
        <v>131</v>
      </c>
      <c r="M43" s="283"/>
      <c r="N43" s="284"/>
      <c r="O43" s="100"/>
      <c r="P43" s="100"/>
      <c r="Q43" s="100"/>
    </row>
    <row r="44" spans="1:18" ht="11.25" customHeight="1" x14ac:dyDescent="0.15">
      <c r="A44" s="120" t="s">
        <v>49</v>
      </c>
      <c r="B44" s="104" t="s">
        <v>32</v>
      </c>
      <c r="C44" s="88" t="s">
        <v>32</v>
      </c>
      <c r="D44" s="88" t="s">
        <v>32</v>
      </c>
      <c r="E44" s="88" t="s">
        <v>32</v>
      </c>
      <c r="F44" s="88" t="s">
        <v>32</v>
      </c>
      <c r="G44" s="287" t="s">
        <v>32</v>
      </c>
      <c r="H44" s="288"/>
      <c r="I44" s="289"/>
      <c r="J44" s="104">
        <v>5.2549999999999999</v>
      </c>
      <c r="K44" s="88">
        <v>10.73</v>
      </c>
      <c r="L44" s="287">
        <v>16.948</v>
      </c>
      <c r="M44" s="288"/>
      <c r="N44" s="289"/>
      <c r="O44" s="100"/>
      <c r="P44" s="100"/>
      <c r="Q44" s="100"/>
    </row>
    <row r="45" spans="1:18" ht="11.25" customHeight="1" x14ac:dyDescent="0.15">
      <c r="A45" s="121" t="s">
        <v>16</v>
      </c>
      <c r="B45" s="89" t="s">
        <v>273</v>
      </c>
      <c r="C45" s="90" t="s">
        <v>52</v>
      </c>
      <c r="D45" s="90" t="s">
        <v>97</v>
      </c>
      <c r="E45" s="90" t="s">
        <v>20</v>
      </c>
      <c r="F45" s="90" t="s">
        <v>78</v>
      </c>
      <c r="G45" s="90" t="s">
        <v>274</v>
      </c>
      <c r="H45" s="90" t="s">
        <v>56</v>
      </c>
      <c r="I45" s="106" t="s">
        <v>275</v>
      </c>
      <c r="J45" s="89" t="s">
        <v>132</v>
      </c>
      <c r="K45" s="90" t="s">
        <v>133</v>
      </c>
      <c r="L45" s="90" t="s">
        <v>134</v>
      </c>
      <c r="M45" s="90" t="s">
        <v>135</v>
      </c>
      <c r="N45" s="91" t="s">
        <v>21</v>
      </c>
      <c r="O45" s="100"/>
      <c r="P45" s="100"/>
      <c r="Q45" s="100"/>
    </row>
    <row r="46" spans="1:18" ht="11.25" customHeight="1" x14ac:dyDescent="0.15">
      <c r="A46" s="121" t="s">
        <v>31</v>
      </c>
      <c r="B46" s="104" t="s">
        <v>32</v>
      </c>
      <c r="C46" s="88" t="s">
        <v>32</v>
      </c>
      <c r="D46" s="87" t="s">
        <v>32</v>
      </c>
      <c r="E46" s="87" t="s">
        <v>32</v>
      </c>
      <c r="F46" s="87" t="s">
        <v>32</v>
      </c>
      <c r="G46" s="87" t="s">
        <v>32</v>
      </c>
      <c r="H46" s="87" t="s">
        <v>32</v>
      </c>
      <c r="I46" s="118" t="s">
        <v>32</v>
      </c>
      <c r="J46" s="86">
        <v>15</v>
      </c>
      <c r="K46" s="118">
        <v>15</v>
      </c>
      <c r="L46" s="87">
        <v>12</v>
      </c>
      <c r="M46" s="87">
        <v>12</v>
      </c>
      <c r="N46" s="92">
        <v>15</v>
      </c>
      <c r="O46" s="100"/>
      <c r="P46" s="100"/>
      <c r="Q46" s="100"/>
    </row>
    <row r="47" spans="1:18" ht="11.25" customHeight="1" thickBot="1" x14ac:dyDescent="0.2">
      <c r="A47" s="122" t="s">
        <v>33</v>
      </c>
      <c r="B47" s="94" t="s">
        <v>34</v>
      </c>
      <c r="C47" s="95" t="s">
        <v>34</v>
      </c>
      <c r="D47" s="95" t="s">
        <v>32</v>
      </c>
      <c r="E47" s="95" t="s">
        <v>32</v>
      </c>
      <c r="F47" s="95" t="s">
        <v>32</v>
      </c>
      <c r="G47" s="95" t="s">
        <v>32</v>
      </c>
      <c r="H47" s="95" t="s">
        <v>32</v>
      </c>
      <c r="I47" s="126" t="s">
        <v>32</v>
      </c>
      <c r="J47" s="113">
        <v>99.8</v>
      </c>
      <c r="K47" s="123">
        <v>78.7</v>
      </c>
      <c r="L47" s="98">
        <v>72.3</v>
      </c>
      <c r="M47" s="95">
        <v>72.099999999999994</v>
      </c>
      <c r="N47" s="124">
        <v>72.900000000000006</v>
      </c>
      <c r="O47" s="100"/>
      <c r="P47" s="100"/>
      <c r="Q47" s="100"/>
    </row>
    <row r="48" spans="1:18" ht="7.5" customHeight="1" thickBot="1" x14ac:dyDescent="0.2">
      <c r="A48" s="100"/>
      <c r="B48" s="116"/>
      <c r="C48" s="116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1:18" ht="11.25" customHeight="1" x14ac:dyDescent="0.15">
      <c r="A49" s="100"/>
      <c r="B49" s="292" t="s">
        <v>136</v>
      </c>
      <c r="C49" s="293"/>
      <c r="D49" s="293"/>
      <c r="E49" s="294"/>
      <c r="F49" s="292" t="s">
        <v>137</v>
      </c>
      <c r="G49" s="293"/>
      <c r="H49" s="293"/>
      <c r="I49" s="293"/>
      <c r="J49" s="293"/>
      <c r="K49" s="294"/>
      <c r="L49" s="100"/>
      <c r="M49" s="100"/>
      <c r="N49" s="100"/>
      <c r="O49" s="100"/>
      <c r="P49" s="100"/>
      <c r="Q49" s="100"/>
      <c r="R49" s="100"/>
    </row>
    <row r="50" spans="1:18" ht="11.25" customHeight="1" thickBot="1" x14ac:dyDescent="0.2">
      <c r="A50" s="100"/>
      <c r="B50" s="83" t="s">
        <v>138</v>
      </c>
      <c r="C50" s="282" t="s">
        <v>139</v>
      </c>
      <c r="D50" s="283"/>
      <c r="E50" s="284"/>
      <c r="F50" s="285" t="s">
        <v>140</v>
      </c>
      <c r="G50" s="283"/>
      <c r="H50" s="286"/>
      <c r="I50" s="282" t="s">
        <v>141</v>
      </c>
      <c r="J50" s="283"/>
      <c r="K50" s="284"/>
      <c r="L50" s="100"/>
      <c r="M50" s="100"/>
      <c r="N50" s="100"/>
      <c r="O50" s="100"/>
      <c r="P50" s="100"/>
      <c r="Q50" s="100"/>
      <c r="R50" s="100"/>
    </row>
    <row r="51" spans="1:18" ht="11.25" customHeight="1" x14ac:dyDescent="0.15">
      <c r="A51" s="120" t="s">
        <v>49</v>
      </c>
      <c r="B51" s="86" t="s">
        <v>387</v>
      </c>
      <c r="C51" s="287">
        <v>9.4830000000000005</v>
      </c>
      <c r="D51" s="288"/>
      <c r="E51" s="289"/>
      <c r="F51" s="290">
        <v>11.585000000000001</v>
      </c>
      <c r="G51" s="288"/>
      <c r="H51" s="291"/>
      <c r="I51" s="287">
        <v>5.9080000000000004</v>
      </c>
      <c r="J51" s="288"/>
      <c r="K51" s="289"/>
      <c r="L51" s="100"/>
      <c r="M51" s="100"/>
      <c r="N51" s="100"/>
      <c r="O51" s="100"/>
      <c r="P51" s="100"/>
      <c r="Q51" s="100"/>
      <c r="R51" s="100"/>
    </row>
    <row r="52" spans="1:18" ht="11.25" customHeight="1" x14ac:dyDescent="0.15">
      <c r="A52" s="121" t="s">
        <v>16</v>
      </c>
      <c r="B52" s="89" t="s">
        <v>133</v>
      </c>
      <c r="C52" s="90" t="s">
        <v>142</v>
      </c>
      <c r="D52" s="90" t="s">
        <v>25</v>
      </c>
      <c r="E52" s="91" t="s">
        <v>26</v>
      </c>
      <c r="F52" s="89" t="s">
        <v>75</v>
      </c>
      <c r="G52" s="127" t="s">
        <v>142</v>
      </c>
      <c r="H52" s="90" t="s">
        <v>60</v>
      </c>
      <c r="I52" s="90" t="s">
        <v>28</v>
      </c>
      <c r="J52" s="90" t="s">
        <v>143</v>
      </c>
      <c r="K52" s="91" t="s">
        <v>101</v>
      </c>
      <c r="L52" s="100"/>
      <c r="M52" s="100"/>
      <c r="N52" s="100"/>
      <c r="O52" s="100"/>
      <c r="P52" s="100"/>
      <c r="Q52" s="100"/>
      <c r="R52" s="100"/>
    </row>
    <row r="53" spans="1:18" ht="11.25" customHeight="1" x14ac:dyDescent="0.15">
      <c r="A53" s="121" t="s">
        <v>31</v>
      </c>
      <c r="B53" s="86" t="s">
        <v>387</v>
      </c>
      <c r="C53" s="87">
        <v>320</v>
      </c>
      <c r="D53" s="87">
        <v>320</v>
      </c>
      <c r="E53" s="128" t="s">
        <v>32</v>
      </c>
      <c r="F53" s="87">
        <v>15</v>
      </c>
      <c r="G53" s="87">
        <v>100</v>
      </c>
      <c r="H53" s="129" t="s">
        <v>32</v>
      </c>
      <c r="I53" s="87">
        <v>30</v>
      </c>
      <c r="J53" s="87">
        <v>30</v>
      </c>
      <c r="K53" s="92">
        <v>30</v>
      </c>
      <c r="L53" s="100"/>
      <c r="M53" s="100"/>
      <c r="N53" s="100"/>
      <c r="O53" s="100"/>
      <c r="P53" s="100"/>
      <c r="Q53" s="100"/>
      <c r="R53" s="100"/>
    </row>
    <row r="54" spans="1:18" ht="11.25" customHeight="1" thickBot="1" x14ac:dyDescent="0.2">
      <c r="A54" s="122" t="s">
        <v>33</v>
      </c>
      <c r="B54" s="94" t="s">
        <v>32</v>
      </c>
      <c r="C54" s="95">
        <v>285</v>
      </c>
      <c r="D54" s="130">
        <v>292</v>
      </c>
      <c r="E54" s="131" t="s">
        <v>32</v>
      </c>
      <c r="F54" s="95">
        <v>24.3</v>
      </c>
      <c r="G54" s="130">
        <v>85.6</v>
      </c>
      <c r="H54" s="132" t="s">
        <v>32</v>
      </c>
      <c r="I54" s="111">
        <v>63.8</v>
      </c>
      <c r="J54" s="96">
        <v>63.5</v>
      </c>
      <c r="K54" s="112">
        <v>62.9</v>
      </c>
      <c r="L54" s="100"/>
      <c r="M54" s="100"/>
      <c r="N54" s="100"/>
      <c r="O54" s="100"/>
      <c r="P54" s="100"/>
      <c r="Q54" s="100"/>
      <c r="R54" s="100"/>
    </row>
    <row r="55" spans="1:18" ht="11.25" customHeight="1" x14ac:dyDescent="0.15">
      <c r="F55" s="100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27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41694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49</v>
      </c>
      <c r="B9" s="139" t="s">
        <v>15</v>
      </c>
      <c r="C9" s="140" t="s">
        <v>15</v>
      </c>
      <c r="D9" s="141">
        <v>14.417999999999999</v>
      </c>
      <c r="E9" s="305">
        <v>13.279</v>
      </c>
      <c r="F9" s="306"/>
      <c r="G9" s="307"/>
      <c r="H9" s="139" t="s">
        <v>15</v>
      </c>
      <c r="I9" s="140" t="s">
        <v>15</v>
      </c>
      <c r="J9" s="141">
        <v>10.635</v>
      </c>
      <c r="K9" s="305">
        <v>10.471</v>
      </c>
      <c r="L9" s="306"/>
      <c r="M9" s="307"/>
      <c r="N9" s="139" t="s">
        <v>15</v>
      </c>
      <c r="O9" s="141">
        <v>17</v>
      </c>
      <c r="P9" s="305">
        <v>24.213000000000001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450</v>
      </c>
      <c r="E11" s="140">
        <v>1200</v>
      </c>
      <c r="F11" s="140">
        <v>1400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350</v>
      </c>
      <c r="L11" s="140">
        <v>400</v>
      </c>
      <c r="M11" s="145">
        <v>450</v>
      </c>
      <c r="N11" s="139" t="s">
        <v>15</v>
      </c>
      <c r="O11" s="140">
        <v>100</v>
      </c>
      <c r="P11" s="140">
        <v>70</v>
      </c>
      <c r="Q11" s="140">
        <v>600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276</v>
      </c>
      <c r="E12" s="149">
        <v>737</v>
      </c>
      <c r="F12" s="149">
        <v>821</v>
      </c>
      <c r="G12" s="150" t="s">
        <v>32</v>
      </c>
      <c r="H12" s="147" t="s">
        <v>34</v>
      </c>
      <c r="I12" s="148" t="s">
        <v>34</v>
      </c>
      <c r="J12" s="151">
        <v>125</v>
      </c>
      <c r="K12" s="149">
        <v>283</v>
      </c>
      <c r="L12" s="149">
        <v>298</v>
      </c>
      <c r="M12" s="150">
        <v>325</v>
      </c>
      <c r="N12" s="147" t="s">
        <v>34</v>
      </c>
      <c r="O12" s="151">
        <v>144.80000000000001</v>
      </c>
      <c r="P12" s="148">
        <v>102.1</v>
      </c>
      <c r="Q12" s="148">
        <v>348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3.6739999999999999</v>
      </c>
      <c r="C16" s="141">
        <v>10.348000000000001</v>
      </c>
      <c r="D16" s="140" t="s">
        <v>386</v>
      </c>
      <c r="E16" s="141">
        <v>21.651</v>
      </c>
      <c r="F16" s="305">
        <v>21.123999999999999</v>
      </c>
      <c r="G16" s="306"/>
      <c r="H16" s="307"/>
      <c r="I16" s="157">
        <v>4.0549999999999997</v>
      </c>
      <c r="J16" s="141">
        <v>16</v>
      </c>
      <c r="K16" s="141">
        <v>20.007000000000001</v>
      </c>
      <c r="L16" s="313">
        <v>19.062000000000001</v>
      </c>
      <c r="M16" s="314"/>
      <c r="N16" s="315"/>
      <c r="O16" s="308">
        <v>13.327999999999999</v>
      </c>
      <c r="P16" s="309"/>
      <c r="Q16" s="158">
        <v>12.013999999999999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8</v>
      </c>
      <c r="C18" s="140">
        <v>15</v>
      </c>
      <c r="D18" s="140" t="s">
        <v>15</v>
      </c>
      <c r="E18" s="140">
        <v>1900</v>
      </c>
      <c r="F18" s="140">
        <v>30</v>
      </c>
      <c r="G18" s="140">
        <v>20</v>
      </c>
      <c r="H18" s="145">
        <v>20</v>
      </c>
      <c r="I18" s="139">
        <v>15</v>
      </c>
      <c r="J18" s="140">
        <v>250</v>
      </c>
      <c r="K18" s="140">
        <v>1500</v>
      </c>
      <c r="L18" s="140">
        <v>8</v>
      </c>
      <c r="M18" s="140">
        <v>10</v>
      </c>
      <c r="N18" s="140">
        <v>10</v>
      </c>
      <c r="O18" s="139">
        <v>800</v>
      </c>
      <c r="P18" s="140">
        <v>800</v>
      </c>
      <c r="Q18" s="145">
        <v>180</v>
      </c>
    </row>
    <row r="19" spans="1:18" ht="11.25" customHeight="1" thickBot="1" x14ac:dyDescent="0.2">
      <c r="A19" s="146" t="s">
        <v>33</v>
      </c>
      <c r="B19" s="148">
        <v>49.5</v>
      </c>
      <c r="C19" s="151">
        <v>85.5</v>
      </c>
      <c r="D19" s="148" t="s">
        <v>34</v>
      </c>
      <c r="E19" s="148">
        <v>817</v>
      </c>
      <c r="F19" s="162">
        <v>51.8</v>
      </c>
      <c r="G19" s="162">
        <v>49.4</v>
      </c>
      <c r="H19" s="163">
        <v>47.8</v>
      </c>
      <c r="I19" s="164">
        <v>126.9</v>
      </c>
      <c r="J19" s="148">
        <v>279</v>
      </c>
      <c r="K19" s="148">
        <v>687</v>
      </c>
      <c r="L19" s="162">
        <v>51</v>
      </c>
      <c r="M19" s="162">
        <v>54.6</v>
      </c>
      <c r="N19" s="165">
        <v>56.3</v>
      </c>
      <c r="O19" s="166">
        <v>504</v>
      </c>
      <c r="P19" s="149">
        <v>527</v>
      </c>
      <c r="Q19" s="150">
        <v>201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6.274</v>
      </c>
      <c r="C23" s="305">
        <v>7.3869999999999996</v>
      </c>
      <c r="D23" s="306"/>
      <c r="E23" s="307"/>
      <c r="F23" s="157">
        <v>6.4240000000000004</v>
      </c>
      <c r="G23" s="141">
        <v>7.7</v>
      </c>
      <c r="H23" s="305">
        <v>6.06</v>
      </c>
      <c r="I23" s="306"/>
      <c r="J23" s="307"/>
      <c r="K23" s="139" t="s">
        <v>15</v>
      </c>
      <c r="L23" s="141">
        <v>31.259</v>
      </c>
      <c r="M23" s="141">
        <v>28.876000000000001</v>
      </c>
      <c r="N23" s="141">
        <v>34.823</v>
      </c>
      <c r="O23" s="305">
        <v>41.042000000000002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35</v>
      </c>
      <c r="C25" s="140">
        <v>30</v>
      </c>
      <c r="D25" s="140">
        <v>30</v>
      </c>
      <c r="E25" s="145">
        <v>30</v>
      </c>
      <c r="F25" s="139">
        <v>780</v>
      </c>
      <c r="G25" s="140">
        <v>400</v>
      </c>
      <c r="H25" s="140">
        <v>50</v>
      </c>
      <c r="I25" s="140">
        <v>50</v>
      </c>
      <c r="J25" s="169">
        <v>50</v>
      </c>
      <c r="K25" s="139" t="s">
        <v>15</v>
      </c>
      <c r="L25" s="140" t="s">
        <v>272</v>
      </c>
      <c r="M25" s="140">
        <v>5000</v>
      </c>
      <c r="N25" s="140">
        <v>2500</v>
      </c>
      <c r="O25" s="140">
        <v>10</v>
      </c>
      <c r="P25" s="140">
        <v>10</v>
      </c>
      <c r="Q25" s="145">
        <v>10</v>
      </c>
    </row>
    <row r="26" spans="1:18" ht="11.25" customHeight="1" thickBot="1" x14ac:dyDescent="0.2">
      <c r="A26" s="146" t="s">
        <v>33</v>
      </c>
      <c r="B26" s="164">
        <v>88.5</v>
      </c>
      <c r="C26" s="162">
        <v>74.3</v>
      </c>
      <c r="D26" s="162">
        <v>75.3</v>
      </c>
      <c r="E26" s="163">
        <v>73.900000000000006</v>
      </c>
      <c r="F26" s="147">
        <v>327</v>
      </c>
      <c r="G26" s="148">
        <v>241</v>
      </c>
      <c r="H26" s="162">
        <v>65</v>
      </c>
      <c r="I26" s="162">
        <v>65.7</v>
      </c>
      <c r="J26" s="165">
        <v>64.8</v>
      </c>
      <c r="K26" s="148" t="s">
        <v>34</v>
      </c>
      <c r="L26" s="148" t="s">
        <v>272</v>
      </c>
      <c r="M26" s="148">
        <v>3110</v>
      </c>
      <c r="N26" s="170">
        <v>1172</v>
      </c>
      <c r="O26" s="162">
        <v>42</v>
      </c>
      <c r="P26" s="162">
        <v>41.3</v>
      </c>
      <c r="Q26" s="163">
        <v>40.5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14.784000000000001</v>
      </c>
      <c r="C30" s="141">
        <v>20.446000000000002</v>
      </c>
      <c r="D30" s="141">
        <v>23.428000000000001</v>
      </c>
      <c r="E30" s="305">
        <v>22.7</v>
      </c>
      <c r="F30" s="307"/>
      <c r="G30" s="157">
        <v>12.58</v>
      </c>
      <c r="H30" s="141">
        <v>14.436999999999999</v>
      </c>
      <c r="I30" s="141">
        <v>24.457999999999998</v>
      </c>
      <c r="J30" s="305">
        <v>27.436</v>
      </c>
      <c r="K30" s="306"/>
      <c r="L30" s="307"/>
      <c r="M30" s="157">
        <v>2.2530000000000001</v>
      </c>
      <c r="N30" s="141">
        <v>3.29</v>
      </c>
      <c r="O30" s="305">
        <v>3.7309999999999999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60</v>
      </c>
      <c r="D32" s="140">
        <v>15</v>
      </c>
      <c r="E32" s="140">
        <v>8</v>
      </c>
      <c r="F32" s="169">
        <v>8</v>
      </c>
      <c r="G32" s="139">
        <v>15</v>
      </c>
      <c r="H32" s="140">
        <v>1700</v>
      </c>
      <c r="I32" s="140">
        <v>4800</v>
      </c>
      <c r="J32" s="140">
        <v>40</v>
      </c>
      <c r="K32" s="140">
        <v>30</v>
      </c>
      <c r="L32" s="145">
        <v>30</v>
      </c>
      <c r="M32" s="139">
        <v>250</v>
      </c>
      <c r="N32" s="140">
        <v>130</v>
      </c>
      <c r="O32" s="140">
        <v>130</v>
      </c>
      <c r="P32" s="140">
        <v>280</v>
      </c>
      <c r="Q32" s="145">
        <v>350</v>
      </c>
      <c r="R32" s="153"/>
    </row>
    <row r="33" spans="1:18" ht="11.25" customHeight="1" thickBot="1" x14ac:dyDescent="0.2">
      <c r="A33" s="173" t="s">
        <v>33</v>
      </c>
      <c r="B33" s="147">
        <v>165.4</v>
      </c>
      <c r="C33" s="148">
        <v>148.9</v>
      </c>
      <c r="D33" s="151">
        <v>64.5</v>
      </c>
      <c r="E33" s="151">
        <v>51.5</v>
      </c>
      <c r="F33" s="174">
        <v>50</v>
      </c>
      <c r="G33" s="164">
        <v>107.7</v>
      </c>
      <c r="H33" s="148">
        <v>862</v>
      </c>
      <c r="I33" s="148">
        <v>2680</v>
      </c>
      <c r="J33" s="148">
        <v>79.3</v>
      </c>
      <c r="K33" s="151">
        <v>78.8</v>
      </c>
      <c r="L33" s="175">
        <v>77.400000000000006</v>
      </c>
      <c r="M33" s="151">
        <v>175.9</v>
      </c>
      <c r="N33" s="151">
        <v>121</v>
      </c>
      <c r="O33" s="148">
        <v>137.69999999999999</v>
      </c>
      <c r="P33" s="148">
        <v>231</v>
      </c>
      <c r="Q33" s="152">
        <v>259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5.2480000000000002</v>
      </c>
      <c r="K44" s="141">
        <v>10.696999999999999</v>
      </c>
      <c r="L44" s="305">
        <v>16.318000000000001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15</v>
      </c>
      <c r="K46" s="169">
        <v>15</v>
      </c>
      <c r="L46" s="140">
        <v>20</v>
      </c>
      <c r="M46" s="140">
        <v>18</v>
      </c>
      <c r="N46" s="145">
        <v>18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101.3</v>
      </c>
      <c r="K47" s="174">
        <v>78.400000000000006</v>
      </c>
      <c r="L47" s="151">
        <v>74.900000000000006</v>
      </c>
      <c r="M47" s="148">
        <v>73.900000000000006</v>
      </c>
      <c r="N47" s="175">
        <v>75.2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8.984</v>
      </c>
      <c r="D51" s="306"/>
      <c r="E51" s="307"/>
      <c r="F51" s="308">
        <v>10.156000000000001</v>
      </c>
      <c r="G51" s="306"/>
      <c r="H51" s="309"/>
      <c r="I51" s="305">
        <v>5.4169999999999998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320</v>
      </c>
      <c r="D53" s="140">
        <v>320</v>
      </c>
      <c r="E53" s="179" t="s">
        <v>32</v>
      </c>
      <c r="F53" s="140">
        <v>180</v>
      </c>
      <c r="G53" s="140">
        <v>250</v>
      </c>
      <c r="H53" s="180" t="s">
        <v>32</v>
      </c>
      <c r="I53" s="140">
        <v>25</v>
      </c>
      <c r="J53" s="140">
        <v>22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280</v>
      </c>
      <c r="D54" s="181">
        <v>289</v>
      </c>
      <c r="E54" s="182" t="s">
        <v>32</v>
      </c>
      <c r="F54" s="148">
        <v>136.19999999999999</v>
      </c>
      <c r="G54" s="181">
        <v>162.30000000000001</v>
      </c>
      <c r="H54" s="183" t="s">
        <v>32</v>
      </c>
      <c r="I54" s="162">
        <v>61.2</v>
      </c>
      <c r="J54" s="149">
        <v>60.7</v>
      </c>
      <c r="K54" s="163">
        <v>60.9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41702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49</v>
      </c>
      <c r="B9" s="139" t="s">
        <v>15</v>
      </c>
      <c r="C9" s="140" t="s">
        <v>15</v>
      </c>
      <c r="D9" s="141">
        <v>14.37</v>
      </c>
      <c r="E9" s="305">
        <v>17.187999999999999</v>
      </c>
      <c r="F9" s="306"/>
      <c r="G9" s="307"/>
      <c r="H9" s="139" t="s">
        <v>15</v>
      </c>
      <c r="I9" s="140" t="s">
        <v>15</v>
      </c>
      <c r="J9" s="141">
        <v>11.285</v>
      </c>
      <c r="K9" s="305">
        <v>18.001000000000001</v>
      </c>
      <c r="L9" s="306"/>
      <c r="M9" s="307"/>
      <c r="N9" s="139" t="s">
        <v>15</v>
      </c>
      <c r="O9" s="141">
        <v>16.792000000000002</v>
      </c>
      <c r="P9" s="305">
        <v>24.114999999999998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750</v>
      </c>
      <c r="F11" s="140">
        <v>1200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300</v>
      </c>
      <c r="L11" s="140">
        <v>300</v>
      </c>
      <c r="M11" s="145">
        <v>300</v>
      </c>
      <c r="N11" s="139" t="s">
        <v>15</v>
      </c>
      <c r="O11" s="140">
        <v>100</v>
      </c>
      <c r="P11" s="140">
        <v>60</v>
      </c>
      <c r="Q11" s="140">
        <v>500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212</v>
      </c>
      <c r="E12" s="149">
        <v>499</v>
      </c>
      <c r="F12" s="149">
        <v>706</v>
      </c>
      <c r="G12" s="150" t="s">
        <v>32</v>
      </c>
      <c r="H12" s="147" t="s">
        <v>34</v>
      </c>
      <c r="I12" s="148" t="s">
        <v>34</v>
      </c>
      <c r="J12" s="151">
        <v>121.6</v>
      </c>
      <c r="K12" s="149">
        <v>260</v>
      </c>
      <c r="L12" s="149">
        <v>261</v>
      </c>
      <c r="M12" s="150">
        <v>262</v>
      </c>
      <c r="N12" s="147" t="s">
        <v>34</v>
      </c>
      <c r="O12" s="151">
        <v>138.1</v>
      </c>
      <c r="P12" s="148">
        <v>103.5</v>
      </c>
      <c r="Q12" s="148">
        <v>296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3.4580000000000002</v>
      </c>
      <c r="C16" s="141">
        <v>9.9030000000000005</v>
      </c>
      <c r="D16" s="140" t="s">
        <v>386</v>
      </c>
      <c r="E16" s="141">
        <v>21.92</v>
      </c>
      <c r="F16" s="305">
        <v>23.619</v>
      </c>
      <c r="G16" s="306"/>
      <c r="H16" s="307"/>
      <c r="I16" s="157">
        <v>6.5439999999999996</v>
      </c>
      <c r="J16" s="141">
        <v>16.245000000000001</v>
      </c>
      <c r="K16" s="141">
        <v>19.922000000000001</v>
      </c>
      <c r="L16" s="313">
        <v>20.693999999999999</v>
      </c>
      <c r="M16" s="314"/>
      <c r="N16" s="315"/>
      <c r="O16" s="308">
        <v>18.172999999999998</v>
      </c>
      <c r="P16" s="309"/>
      <c r="Q16" s="158">
        <v>14.41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25</v>
      </c>
      <c r="C18" s="140">
        <v>15</v>
      </c>
      <c r="D18" s="140" t="s">
        <v>15</v>
      </c>
      <c r="E18" s="140">
        <v>2000</v>
      </c>
      <c r="F18" s="140">
        <v>12</v>
      </c>
      <c r="G18" s="140">
        <v>12</v>
      </c>
      <c r="H18" s="145">
        <v>12</v>
      </c>
      <c r="I18" s="139">
        <v>15</v>
      </c>
      <c r="J18" s="140">
        <v>250</v>
      </c>
      <c r="K18" s="140">
        <v>1600</v>
      </c>
      <c r="L18" s="140">
        <v>10</v>
      </c>
      <c r="M18" s="140">
        <v>10</v>
      </c>
      <c r="N18" s="140">
        <v>10</v>
      </c>
      <c r="O18" s="139">
        <v>700</v>
      </c>
      <c r="P18" s="140">
        <v>800</v>
      </c>
      <c r="Q18" s="145">
        <v>160</v>
      </c>
    </row>
    <row r="19" spans="1:18" ht="11.25" customHeight="1" thickBot="1" x14ac:dyDescent="0.2">
      <c r="A19" s="146" t="s">
        <v>33</v>
      </c>
      <c r="B19" s="148">
        <v>54.1</v>
      </c>
      <c r="C19" s="151">
        <v>80.8</v>
      </c>
      <c r="D19" s="148" t="s">
        <v>34</v>
      </c>
      <c r="E19" s="148">
        <v>814</v>
      </c>
      <c r="F19" s="162">
        <v>45.4</v>
      </c>
      <c r="G19" s="162">
        <v>44.6</v>
      </c>
      <c r="H19" s="163">
        <v>43.8</v>
      </c>
      <c r="I19" s="164">
        <v>126.9</v>
      </c>
      <c r="J19" s="148">
        <v>279</v>
      </c>
      <c r="K19" s="148">
        <v>687</v>
      </c>
      <c r="L19" s="162">
        <v>51</v>
      </c>
      <c r="M19" s="162">
        <v>54.6</v>
      </c>
      <c r="N19" s="165">
        <v>56.3</v>
      </c>
      <c r="O19" s="166">
        <v>425</v>
      </c>
      <c r="P19" s="149">
        <v>539</v>
      </c>
      <c r="Q19" s="150">
        <v>191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6.69</v>
      </c>
      <c r="C23" s="305">
        <v>10.417999999999999</v>
      </c>
      <c r="D23" s="306"/>
      <c r="E23" s="307"/>
      <c r="F23" s="157">
        <v>6.9080000000000004</v>
      </c>
      <c r="G23" s="141">
        <v>7.6120000000000001</v>
      </c>
      <c r="H23" s="305">
        <v>6.6349999999999998</v>
      </c>
      <c r="I23" s="306"/>
      <c r="J23" s="307"/>
      <c r="K23" s="139" t="s">
        <v>15</v>
      </c>
      <c r="L23" s="141">
        <v>31.155999999999999</v>
      </c>
      <c r="M23" s="141">
        <v>29.198</v>
      </c>
      <c r="N23" s="141">
        <v>35.1</v>
      </c>
      <c r="O23" s="305">
        <v>41.534999999999997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35</v>
      </c>
      <c r="C25" s="140">
        <v>20</v>
      </c>
      <c r="D25" s="140">
        <v>20</v>
      </c>
      <c r="E25" s="145">
        <v>20</v>
      </c>
      <c r="F25" s="139">
        <v>900</v>
      </c>
      <c r="G25" s="140">
        <v>350</v>
      </c>
      <c r="H25" s="140">
        <v>25</v>
      </c>
      <c r="I25" s="140">
        <v>50</v>
      </c>
      <c r="J25" s="169">
        <v>40</v>
      </c>
      <c r="K25" s="139" t="s">
        <v>15</v>
      </c>
      <c r="L25" s="140" t="s">
        <v>272</v>
      </c>
      <c r="M25" s="140">
        <v>5000</v>
      </c>
      <c r="N25" s="140">
        <v>3000</v>
      </c>
      <c r="O25" s="140">
        <v>10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92.9</v>
      </c>
      <c r="C26" s="162">
        <v>69.099999999999994</v>
      </c>
      <c r="D26" s="162">
        <v>68.3</v>
      </c>
      <c r="E26" s="163">
        <v>68.900000000000006</v>
      </c>
      <c r="F26" s="147">
        <v>426</v>
      </c>
      <c r="G26" s="148">
        <v>229</v>
      </c>
      <c r="H26" s="162">
        <v>58.6</v>
      </c>
      <c r="I26" s="162">
        <v>66.3</v>
      </c>
      <c r="J26" s="165">
        <v>69.8</v>
      </c>
      <c r="K26" s="148" t="s">
        <v>34</v>
      </c>
      <c r="L26" s="148" t="s">
        <v>272</v>
      </c>
      <c r="M26" s="148">
        <v>3140</v>
      </c>
      <c r="N26" s="170">
        <v>1627</v>
      </c>
      <c r="O26" s="162">
        <v>40.700000000000003</v>
      </c>
      <c r="P26" s="162">
        <v>39.799999999999997</v>
      </c>
      <c r="Q26" s="163">
        <v>39.5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14.27</v>
      </c>
      <c r="C30" s="141">
        <v>20.114999999999998</v>
      </c>
      <c r="D30" s="141">
        <v>23.7</v>
      </c>
      <c r="E30" s="305">
        <v>23.398</v>
      </c>
      <c r="F30" s="307"/>
      <c r="G30" s="157">
        <v>12.093</v>
      </c>
      <c r="H30" s="141">
        <v>14.695</v>
      </c>
      <c r="I30" s="141">
        <v>24.838999999999999</v>
      </c>
      <c r="J30" s="305">
        <v>29.93</v>
      </c>
      <c r="K30" s="306"/>
      <c r="L30" s="307"/>
      <c r="M30" s="157">
        <v>2.5289999999999999</v>
      </c>
      <c r="N30" s="141">
        <v>3.8980000000000001</v>
      </c>
      <c r="O30" s="305">
        <v>7.8440000000000003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30</v>
      </c>
      <c r="D32" s="140">
        <v>15</v>
      </c>
      <c r="E32" s="140">
        <v>5</v>
      </c>
      <c r="F32" s="169">
        <v>5</v>
      </c>
      <c r="G32" s="139">
        <v>10</v>
      </c>
      <c r="H32" s="140">
        <v>1600</v>
      </c>
      <c r="I32" s="140">
        <v>4800</v>
      </c>
      <c r="J32" s="140">
        <v>12</v>
      </c>
      <c r="K32" s="140">
        <v>12</v>
      </c>
      <c r="L32" s="145">
        <v>12</v>
      </c>
      <c r="M32" s="139">
        <v>110</v>
      </c>
      <c r="N32" s="140">
        <v>150</v>
      </c>
      <c r="O32" s="140">
        <v>110</v>
      </c>
      <c r="P32" s="140">
        <v>250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163.9</v>
      </c>
      <c r="C33" s="148">
        <v>153.30000000000001</v>
      </c>
      <c r="D33" s="151">
        <v>63.1</v>
      </c>
      <c r="E33" s="151">
        <v>46.6</v>
      </c>
      <c r="F33" s="174">
        <v>45.9</v>
      </c>
      <c r="G33" s="164">
        <v>99.6</v>
      </c>
      <c r="H33" s="148">
        <v>831</v>
      </c>
      <c r="I33" s="148">
        <v>2820</v>
      </c>
      <c r="J33" s="148">
        <v>53</v>
      </c>
      <c r="K33" s="151">
        <v>54</v>
      </c>
      <c r="L33" s="175">
        <v>52.8</v>
      </c>
      <c r="M33" s="151">
        <v>157.80000000000001</v>
      </c>
      <c r="N33" s="151">
        <v>129.1</v>
      </c>
      <c r="O33" s="148">
        <v>102.1</v>
      </c>
      <c r="P33" s="148">
        <v>188.8</v>
      </c>
      <c r="Q33" s="152">
        <v>225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5.25</v>
      </c>
      <c r="K44" s="141">
        <v>11.127000000000001</v>
      </c>
      <c r="L44" s="305">
        <v>19.454999999999998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12</v>
      </c>
      <c r="K46" s="169">
        <v>18</v>
      </c>
      <c r="L46" s="140">
        <v>15</v>
      </c>
      <c r="M46" s="140">
        <v>15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97.7</v>
      </c>
      <c r="K47" s="174">
        <v>78.3</v>
      </c>
      <c r="L47" s="151">
        <v>71.900000000000006</v>
      </c>
      <c r="M47" s="148">
        <v>71.2</v>
      </c>
      <c r="N47" s="175">
        <v>70.3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15.773999999999999</v>
      </c>
      <c r="D51" s="306"/>
      <c r="E51" s="307"/>
      <c r="F51" s="308">
        <v>15.512</v>
      </c>
      <c r="G51" s="306"/>
      <c r="H51" s="309"/>
      <c r="I51" s="305">
        <v>6.4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250</v>
      </c>
      <c r="D53" s="140">
        <v>300</v>
      </c>
      <c r="E53" s="179" t="s">
        <v>32</v>
      </c>
      <c r="F53" s="140">
        <v>25</v>
      </c>
      <c r="G53" s="140">
        <v>190</v>
      </c>
      <c r="H53" s="180" t="s">
        <v>32</v>
      </c>
      <c r="I53" s="140">
        <v>22</v>
      </c>
      <c r="J53" s="140">
        <v>22</v>
      </c>
      <c r="K53" s="145">
        <v>30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105</v>
      </c>
      <c r="D54" s="181">
        <v>221</v>
      </c>
      <c r="E54" s="182" t="s">
        <v>32</v>
      </c>
      <c r="F54" s="148">
        <v>32.200000000000003</v>
      </c>
      <c r="G54" s="181">
        <v>129.1</v>
      </c>
      <c r="H54" s="183" t="s">
        <v>32</v>
      </c>
      <c r="I54" s="162">
        <v>62.1</v>
      </c>
      <c r="J54" s="149">
        <v>61.4</v>
      </c>
      <c r="K54" s="163">
        <v>61.5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28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41708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49</v>
      </c>
      <c r="B9" s="139" t="s">
        <v>15</v>
      </c>
      <c r="C9" s="140" t="s">
        <v>15</v>
      </c>
      <c r="D9" s="141">
        <v>14.077999999999999</v>
      </c>
      <c r="E9" s="305">
        <v>15.284000000000001</v>
      </c>
      <c r="F9" s="306"/>
      <c r="G9" s="307"/>
      <c r="H9" s="139" t="s">
        <v>15</v>
      </c>
      <c r="I9" s="140" t="s">
        <v>15</v>
      </c>
      <c r="J9" s="141">
        <v>11.313000000000001</v>
      </c>
      <c r="K9" s="305">
        <v>15.098000000000001</v>
      </c>
      <c r="L9" s="306"/>
      <c r="M9" s="307"/>
      <c r="N9" s="139" t="s">
        <v>15</v>
      </c>
      <c r="O9" s="141">
        <v>16.437999999999999</v>
      </c>
      <c r="P9" s="305">
        <v>24.013000000000002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700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300</v>
      </c>
      <c r="L11" s="140">
        <v>300</v>
      </c>
      <c r="M11" s="145">
        <v>300</v>
      </c>
      <c r="N11" s="139" t="s">
        <v>15</v>
      </c>
      <c r="O11" s="140">
        <v>120</v>
      </c>
      <c r="P11" s="140">
        <v>70</v>
      </c>
      <c r="Q11" s="140">
        <v>500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229</v>
      </c>
      <c r="E12" s="149">
        <v>474</v>
      </c>
      <c r="F12" s="149">
        <v>670</v>
      </c>
      <c r="G12" s="150" t="s">
        <v>32</v>
      </c>
      <c r="H12" s="147" t="s">
        <v>34</v>
      </c>
      <c r="I12" s="148" t="s">
        <v>34</v>
      </c>
      <c r="J12" s="151">
        <v>119.3</v>
      </c>
      <c r="K12" s="149">
        <v>259</v>
      </c>
      <c r="L12" s="149">
        <v>262</v>
      </c>
      <c r="M12" s="150">
        <v>263</v>
      </c>
      <c r="N12" s="147" t="s">
        <v>34</v>
      </c>
      <c r="O12" s="151">
        <v>135.69999999999999</v>
      </c>
      <c r="P12" s="148">
        <v>103.5</v>
      </c>
      <c r="Q12" s="148">
        <v>288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3.2890000000000001</v>
      </c>
      <c r="C16" s="141">
        <v>9.6129999999999995</v>
      </c>
      <c r="D16" s="140" t="s">
        <v>386</v>
      </c>
      <c r="E16" s="141">
        <v>21.841000000000001</v>
      </c>
      <c r="F16" s="305">
        <v>22.748000000000001</v>
      </c>
      <c r="G16" s="306"/>
      <c r="H16" s="307"/>
      <c r="I16" s="157">
        <v>5.9560000000000004</v>
      </c>
      <c r="J16" s="141">
        <v>15.894</v>
      </c>
      <c r="K16" s="141">
        <v>20.273</v>
      </c>
      <c r="L16" s="313">
        <v>19.957999999999998</v>
      </c>
      <c r="M16" s="314"/>
      <c r="N16" s="315"/>
      <c r="O16" s="308">
        <v>14.090999999999999</v>
      </c>
      <c r="P16" s="309"/>
      <c r="Q16" s="158">
        <v>13.217000000000001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8</v>
      </c>
      <c r="C18" s="140">
        <v>15</v>
      </c>
      <c r="D18" s="140" t="s">
        <v>15</v>
      </c>
      <c r="E18" s="140">
        <v>1800</v>
      </c>
      <c r="F18" s="140">
        <v>10</v>
      </c>
      <c r="G18" s="140">
        <v>12</v>
      </c>
      <c r="H18" s="145">
        <v>12</v>
      </c>
      <c r="I18" s="139">
        <v>15</v>
      </c>
      <c r="J18" s="140">
        <v>280</v>
      </c>
      <c r="K18" s="140">
        <v>1600</v>
      </c>
      <c r="L18" s="140">
        <v>10</v>
      </c>
      <c r="M18" s="140">
        <v>10</v>
      </c>
      <c r="N18" s="140">
        <v>10</v>
      </c>
      <c r="O18" s="139">
        <v>800</v>
      </c>
      <c r="P18" s="140">
        <v>800</v>
      </c>
      <c r="Q18" s="145">
        <v>200</v>
      </c>
    </row>
    <row r="19" spans="1:18" ht="11.25" customHeight="1" thickBot="1" x14ac:dyDescent="0.2">
      <c r="A19" s="146" t="s">
        <v>33</v>
      </c>
      <c r="B19" s="148">
        <v>35.299999999999997</v>
      </c>
      <c r="C19" s="151">
        <v>86.5</v>
      </c>
      <c r="D19" s="148" t="s">
        <v>34</v>
      </c>
      <c r="E19" s="148">
        <v>755</v>
      </c>
      <c r="F19" s="162">
        <v>45.9</v>
      </c>
      <c r="G19" s="162">
        <v>46.3</v>
      </c>
      <c r="H19" s="163">
        <v>44.7</v>
      </c>
      <c r="I19" s="164">
        <v>115.9</v>
      </c>
      <c r="J19" s="148">
        <v>274</v>
      </c>
      <c r="K19" s="148">
        <v>724</v>
      </c>
      <c r="L19" s="162">
        <v>50.4</v>
      </c>
      <c r="M19" s="162">
        <v>51.3</v>
      </c>
      <c r="N19" s="165">
        <v>53.2</v>
      </c>
      <c r="O19" s="166">
        <v>502</v>
      </c>
      <c r="P19" s="149">
        <v>531</v>
      </c>
      <c r="Q19" s="150">
        <v>193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7.0019999999999998</v>
      </c>
      <c r="C23" s="305">
        <v>8.1609999999999996</v>
      </c>
      <c r="D23" s="306"/>
      <c r="E23" s="307"/>
      <c r="F23" s="157">
        <v>6.8</v>
      </c>
      <c r="G23" s="141">
        <v>6.9850000000000003</v>
      </c>
      <c r="H23" s="305">
        <v>6.4489999999999998</v>
      </c>
      <c r="I23" s="306"/>
      <c r="J23" s="307"/>
      <c r="K23" s="139" t="s">
        <v>15</v>
      </c>
      <c r="L23" s="141">
        <v>31.173999999999999</v>
      </c>
      <c r="M23" s="141">
        <v>28.856999999999999</v>
      </c>
      <c r="N23" s="141">
        <v>34.542000000000002</v>
      </c>
      <c r="O23" s="305">
        <v>41.302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30</v>
      </c>
      <c r="C25" s="140">
        <v>25</v>
      </c>
      <c r="D25" s="140">
        <v>25</v>
      </c>
      <c r="E25" s="145">
        <v>25</v>
      </c>
      <c r="F25" s="139">
        <v>800</v>
      </c>
      <c r="G25" s="140">
        <v>300</v>
      </c>
      <c r="H25" s="140">
        <v>50</v>
      </c>
      <c r="I25" s="140">
        <v>50</v>
      </c>
      <c r="J25" s="169">
        <v>50</v>
      </c>
      <c r="K25" s="139" t="s">
        <v>15</v>
      </c>
      <c r="L25" s="140" t="s">
        <v>272</v>
      </c>
      <c r="M25" s="140">
        <v>5000</v>
      </c>
      <c r="N25" s="140">
        <v>2000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87.6</v>
      </c>
      <c r="C26" s="162">
        <v>67.400000000000006</v>
      </c>
      <c r="D26" s="162">
        <v>67.2</v>
      </c>
      <c r="E26" s="163">
        <v>66.900000000000006</v>
      </c>
      <c r="F26" s="147">
        <v>395</v>
      </c>
      <c r="G26" s="148">
        <v>210</v>
      </c>
      <c r="H26" s="162">
        <v>69.2</v>
      </c>
      <c r="I26" s="162">
        <v>68.7</v>
      </c>
      <c r="J26" s="165">
        <v>67.400000000000006</v>
      </c>
      <c r="K26" s="148" t="s">
        <v>34</v>
      </c>
      <c r="L26" s="148" t="s">
        <v>272</v>
      </c>
      <c r="M26" s="148">
        <v>3090</v>
      </c>
      <c r="N26" s="170">
        <v>758</v>
      </c>
      <c r="O26" s="162">
        <v>39.299999999999997</v>
      </c>
      <c r="P26" s="162">
        <v>39.200000000000003</v>
      </c>
      <c r="Q26" s="163">
        <v>38.700000000000003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</v>
      </c>
      <c r="C30" s="141">
        <v>20.210999999999999</v>
      </c>
      <c r="D30" s="141">
        <v>23.242999999999999</v>
      </c>
      <c r="E30" s="305">
        <v>24.044</v>
      </c>
      <c r="F30" s="307"/>
      <c r="G30" s="157">
        <v>11.753</v>
      </c>
      <c r="H30" s="141">
        <v>14.1</v>
      </c>
      <c r="I30" s="141">
        <v>24.524000000000001</v>
      </c>
      <c r="J30" s="305">
        <v>28.466999999999999</v>
      </c>
      <c r="K30" s="306"/>
      <c r="L30" s="307"/>
      <c r="M30" s="157">
        <v>2.9769999999999999</v>
      </c>
      <c r="N30" s="141">
        <v>3.6920000000000002</v>
      </c>
      <c r="O30" s="305">
        <v>6.51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30</v>
      </c>
      <c r="D32" s="140">
        <v>15</v>
      </c>
      <c r="E32" s="140">
        <v>8</v>
      </c>
      <c r="F32" s="169">
        <v>8</v>
      </c>
      <c r="G32" s="139">
        <v>10</v>
      </c>
      <c r="H32" s="140">
        <v>1500</v>
      </c>
      <c r="I32" s="140">
        <v>4500</v>
      </c>
      <c r="J32" s="140">
        <v>20</v>
      </c>
      <c r="K32" s="140">
        <v>18</v>
      </c>
      <c r="L32" s="145">
        <v>18</v>
      </c>
      <c r="M32" s="139">
        <v>130</v>
      </c>
      <c r="N32" s="140">
        <v>200</v>
      </c>
      <c r="O32" s="140">
        <v>150</v>
      </c>
      <c r="P32" s="140">
        <v>250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161.9</v>
      </c>
      <c r="C33" s="148">
        <v>152.69999999999999</v>
      </c>
      <c r="D33" s="151">
        <v>63.7</v>
      </c>
      <c r="E33" s="151">
        <v>47.8</v>
      </c>
      <c r="F33" s="174">
        <v>46.7</v>
      </c>
      <c r="G33" s="164">
        <v>97.3</v>
      </c>
      <c r="H33" s="148">
        <v>846</v>
      </c>
      <c r="I33" s="148">
        <v>2710</v>
      </c>
      <c r="J33" s="148">
        <v>57.2</v>
      </c>
      <c r="K33" s="151">
        <v>56.8</v>
      </c>
      <c r="L33" s="175">
        <v>56.5</v>
      </c>
      <c r="M33" s="151">
        <v>148.30000000000001</v>
      </c>
      <c r="N33" s="151">
        <v>118.1</v>
      </c>
      <c r="O33" s="148">
        <v>162</v>
      </c>
      <c r="P33" s="148">
        <v>193</v>
      </c>
      <c r="Q33" s="152">
        <v>223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4.6539999999999999</v>
      </c>
      <c r="K44" s="141">
        <v>10.473000000000001</v>
      </c>
      <c r="L44" s="305">
        <v>16.009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12</v>
      </c>
      <c r="K46" s="169">
        <v>12</v>
      </c>
      <c r="L46" s="140">
        <v>15</v>
      </c>
      <c r="M46" s="140">
        <v>15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95.4</v>
      </c>
      <c r="K47" s="174">
        <v>73.5</v>
      </c>
      <c r="L47" s="151">
        <v>73.8</v>
      </c>
      <c r="M47" s="148">
        <v>74.099999999999994</v>
      </c>
      <c r="N47" s="175">
        <v>73.3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11.105</v>
      </c>
      <c r="D51" s="306"/>
      <c r="E51" s="307"/>
      <c r="F51" s="308">
        <v>15.356</v>
      </c>
      <c r="G51" s="306"/>
      <c r="H51" s="309"/>
      <c r="I51" s="305">
        <v>6.4390000000000001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280</v>
      </c>
      <c r="D53" s="140">
        <v>300</v>
      </c>
      <c r="E53" s="179" t="s">
        <v>32</v>
      </c>
      <c r="F53" s="140">
        <v>40</v>
      </c>
      <c r="G53" s="140">
        <v>200</v>
      </c>
      <c r="H53" s="180" t="s">
        <v>32</v>
      </c>
      <c r="I53" s="140">
        <v>25</v>
      </c>
      <c r="J53" s="140">
        <v>20</v>
      </c>
      <c r="K53" s="145">
        <v>30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256</v>
      </c>
      <c r="D54" s="181">
        <v>273</v>
      </c>
      <c r="E54" s="182" t="s">
        <v>32</v>
      </c>
      <c r="F54" s="148">
        <v>56.8</v>
      </c>
      <c r="G54" s="184">
        <v>176.1</v>
      </c>
      <c r="H54" s="183" t="s">
        <v>32</v>
      </c>
      <c r="I54" s="162">
        <v>60.7</v>
      </c>
      <c r="J54" s="149">
        <v>61.4</v>
      </c>
      <c r="K54" s="163">
        <v>62.1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41715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49</v>
      </c>
      <c r="B9" s="139" t="s">
        <v>15</v>
      </c>
      <c r="C9" s="140" t="s">
        <v>15</v>
      </c>
      <c r="D9" s="141">
        <v>14.792999999999999</v>
      </c>
      <c r="E9" s="305">
        <v>18.699000000000002</v>
      </c>
      <c r="F9" s="306"/>
      <c r="G9" s="307"/>
      <c r="H9" s="139" t="s">
        <v>15</v>
      </c>
      <c r="I9" s="140" t="s">
        <v>15</v>
      </c>
      <c r="J9" s="141">
        <v>12.16</v>
      </c>
      <c r="K9" s="305">
        <v>18.369</v>
      </c>
      <c r="L9" s="306"/>
      <c r="M9" s="307"/>
      <c r="N9" s="139" t="s">
        <v>15</v>
      </c>
      <c r="O9" s="141">
        <v>16.681999999999999</v>
      </c>
      <c r="P9" s="305">
        <v>24.356000000000002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400</v>
      </c>
      <c r="E11" s="140">
        <v>600</v>
      </c>
      <c r="F11" s="140">
        <v>600</v>
      </c>
      <c r="G11" s="145" t="s">
        <v>32</v>
      </c>
      <c r="H11" s="139" t="s">
        <v>15</v>
      </c>
      <c r="I11" s="140" t="s">
        <v>15</v>
      </c>
      <c r="J11" s="140">
        <v>65</v>
      </c>
      <c r="K11" s="140">
        <v>300</v>
      </c>
      <c r="L11" s="140">
        <v>350</v>
      </c>
      <c r="M11" s="145">
        <v>300</v>
      </c>
      <c r="N11" s="139" t="s">
        <v>15</v>
      </c>
      <c r="O11" s="140">
        <v>100</v>
      </c>
      <c r="P11" s="140">
        <v>100</v>
      </c>
      <c r="Q11" s="140">
        <v>400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183</v>
      </c>
      <c r="E12" s="149">
        <v>443</v>
      </c>
      <c r="F12" s="149">
        <v>461</v>
      </c>
      <c r="G12" s="150" t="s">
        <v>32</v>
      </c>
      <c r="H12" s="147" t="s">
        <v>34</v>
      </c>
      <c r="I12" s="148" t="s">
        <v>34</v>
      </c>
      <c r="J12" s="151">
        <v>120.7</v>
      </c>
      <c r="K12" s="149">
        <v>250</v>
      </c>
      <c r="L12" s="149">
        <v>272</v>
      </c>
      <c r="M12" s="150">
        <v>279</v>
      </c>
      <c r="N12" s="147" t="s">
        <v>34</v>
      </c>
      <c r="O12" s="151">
        <v>134.19999999999999</v>
      </c>
      <c r="P12" s="148">
        <v>101.2</v>
      </c>
      <c r="Q12" s="148">
        <v>241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3.55</v>
      </c>
      <c r="C16" s="141">
        <v>9.9309999999999992</v>
      </c>
      <c r="D16" s="140" t="s">
        <v>386</v>
      </c>
      <c r="E16" s="141">
        <v>22.087</v>
      </c>
      <c r="F16" s="305">
        <v>23.943000000000001</v>
      </c>
      <c r="G16" s="306"/>
      <c r="H16" s="307"/>
      <c r="I16" s="157">
        <v>6.2389999999999999</v>
      </c>
      <c r="J16" s="141">
        <v>16.2</v>
      </c>
      <c r="K16" s="141">
        <v>19.962</v>
      </c>
      <c r="L16" s="313">
        <v>20.847999999999999</v>
      </c>
      <c r="M16" s="314"/>
      <c r="N16" s="315"/>
      <c r="O16" s="308">
        <v>18.202999999999999</v>
      </c>
      <c r="P16" s="309"/>
      <c r="Q16" s="158">
        <v>14.824999999999999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10</v>
      </c>
      <c r="C18" s="140">
        <v>15</v>
      </c>
      <c r="D18" s="140" t="s">
        <v>15</v>
      </c>
      <c r="E18" s="140">
        <v>2100</v>
      </c>
      <c r="F18" s="140">
        <v>10</v>
      </c>
      <c r="G18" s="140">
        <v>8</v>
      </c>
      <c r="H18" s="145">
        <v>8</v>
      </c>
      <c r="I18" s="139">
        <v>15</v>
      </c>
      <c r="J18" s="140">
        <v>220</v>
      </c>
      <c r="K18" s="140">
        <v>1700</v>
      </c>
      <c r="L18" s="140">
        <v>8</v>
      </c>
      <c r="M18" s="140">
        <v>8</v>
      </c>
      <c r="N18" s="140">
        <v>8</v>
      </c>
      <c r="O18" s="139">
        <v>800</v>
      </c>
      <c r="P18" s="140">
        <v>800</v>
      </c>
      <c r="Q18" s="145">
        <v>170</v>
      </c>
    </row>
    <row r="19" spans="1:18" ht="11.25" customHeight="1" thickBot="1" x14ac:dyDescent="0.2">
      <c r="A19" s="146" t="s">
        <v>33</v>
      </c>
      <c r="B19" s="148">
        <v>37.9</v>
      </c>
      <c r="C19" s="151">
        <v>79.8</v>
      </c>
      <c r="D19" s="148" t="s">
        <v>34</v>
      </c>
      <c r="E19" s="148">
        <v>846</v>
      </c>
      <c r="F19" s="162">
        <v>47.1</v>
      </c>
      <c r="G19" s="162">
        <v>42.4</v>
      </c>
      <c r="H19" s="163">
        <v>42.8</v>
      </c>
      <c r="I19" s="164">
        <v>125.8</v>
      </c>
      <c r="J19" s="148">
        <v>286</v>
      </c>
      <c r="K19" s="148">
        <v>637</v>
      </c>
      <c r="L19" s="162">
        <v>54.7</v>
      </c>
      <c r="M19" s="162">
        <v>48.8</v>
      </c>
      <c r="N19" s="165">
        <v>49.1</v>
      </c>
      <c r="O19" s="166">
        <v>527</v>
      </c>
      <c r="P19" s="149">
        <v>535</v>
      </c>
      <c r="Q19" s="150">
        <v>189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6.6429999999999998</v>
      </c>
      <c r="C23" s="305">
        <v>10.515000000000001</v>
      </c>
      <c r="D23" s="306"/>
      <c r="E23" s="307"/>
      <c r="F23" s="157">
        <v>6.9580000000000002</v>
      </c>
      <c r="G23" s="141">
        <v>7.6580000000000004</v>
      </c>
      <c r="H23" s="305">
        <v>6.665</v>
      </c>
      <c r="I23" s="306"/>
      <c r="J23" s="307"/>
      <c r="K23" s="139" t="s">
        <v>15</v>
      </c>
      <c r="L23" s="141">
        <v>31.28</v>
      </c>
      <c r="M23" s="141">
        <v>29.172000000000001</v>
      </c>
      <c r="N23" s="141">
        <v>35.139000000000003</v>
      </c>
      <c r="O23" s="305">
        <v>41.723999999999997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40</v>
      </c>
      <c r="C25" s="140">
        <v>18</v>
      </c>
      <c r="D25" s="140">
        <v>20</v>
      </c>
      <c r="E25" s="145">
        <v>22</v>
      </c>
      <c r="F25" s="139">
        <v>900</v>
      </c>
      <c r="G25" s="140">
        <v>350</v>
      </c>
      <c r="H25" s="140">
        <v>35</v>
      </c>
      <c r="I25" s="140">
        <v>35</v>
      </c>
      <c r="J25" s="169">
        <v>35</v>
      </c>
      <c r="K25" s="139" t="s">
        <v>15</v>
      </c>
      <c r="L25" s="140" t="s">
        <v>272</v>
      </c>
      <c r="M25" s="140">
        <v>4500</v>
      </c>
      <c r="N25" s="140">
        <v>1500</v>
      </c>
      <c r="O25" s="140">
        <v>8</v>
      </c>
      <c r="P25" s="140">
        <v>8</v>
      </c>
      <c r="Q25" s="145">
        <v>6</v>
      </c>
    </row>
    <row r="26" spans="1:18" ht="11.25" customHeight="1" thickBot="1" x14ac:dyDescent="0.2">
      <c r="A26" s="146" t="s">
        <v>33</v>
      </c>
      <c r="B26" s="164">
        <v>99.9</v>
      </c>
      <c r="C26" s="162">
        <v>70.400000000000006</v>
      </c>
      <c r="D26" s="162">
        <v>68.599999999999994</v>
      </c>
      <c r="E26" s="163">
        <v>66.2</v>
      </c>
      <c r="F26" s="147">
        <v>462</v>
      </c>
      <c r="G26" s="148">
        <v>205</v>
      </c>
      <c r="H26" s="162">
        <v>61.3</v>
      </c>
      <c r="I26" s="162">
        <v>63.3</v>
      </c>
      <c r="J26" s="165">
        <v>64.400000000000006</v>
      </c>
      <c r="K26" s="148" t="s">
        <v>34</v>
      </c>
      <c r="L26" s="148" t="s">
        <v>272</v>
      </c>
      <c r="M26" s="148">
        <v>3060</v>
      </c>
      <c r="N26" s="170">
        <v>613</v>
      </c>
      <c r="O26" s="162">
        <v>39.4</v>
      </c>
      <c r="P26" s="162">
        <v>38.700000000000003</v>
      </c>
      <c r="Q26" s="163">
        <v>37.200000000000003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14.682</v>
      </c>
      <c r="C30" s="141">
        <v>20.085000000000001</v>
      </c>
      <c r="D30" s="141">
        <v>23.797999999999998</v>
      </c>
      <c r="E30" s="305">
        <v>23.582000000000001</v>
      </c>
      <c r="F30" s="307"/>
      <c r="G30" s="157">
        <v>12.034000000000001</v>
      </c>
      <c r="H30" s="141">
        <v>14.654999999999999</v>
      </c>
      <c r="I30" s="141">
        <v>24.952999999999999</v>
      </c>
      <c r="J30" s="305">
        <v>30.279</v>
      </c>
      <c r="K30" s="306"/>
      <c r="L30" s="307"/>
      <c r="M30" s="157">
        <v>2.968</v>
      </c>
      <c r="N30" s="141">
        <v>4.2960000000000003</v>
      </c>
      <c r="O30" s="305">
        <v>7.9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18</v>
      </c>
      <c r="C32" s="140">
        <v>25</v>
      </c>
      <c r="D32" s="140">
        <v>10</v>
      </c>
      <c r="E32" s="140">
        <v>8</v>
      </c>
      <c r="F32" s="169">
        <v>8</v>
      </c>
      <c r="G32" s="139">
        <v>10</v>
      </c>
      <c r="H32" s="140">
        <v>1400</v>
      </c>
      <c r="I32" s="140">
        <v>5000</v>
      </c>
      <c r="J32" s="140">
        <v>12</v>
      </c>
      <c r="K32" s="140">
        <v>18</v>
      </c>
      <c r="L32" s="145">
        <v>15</v>
      </c>
      <c r="M32" s="139">
        <v>140</v>
      </c>
      <c r="N32" s="140">
        <v>90</v>
      </c>
      <c r="O32" s="140">
        <v>180</v>
      </c>
      <c r="P32" s="140">
        <v>350</v>
      </c>
      <c r="Q32" s="145">
        <v>350</v>
      </c>
      <c r="R32" s="153"/>
    </row>
    <row r="33" spans="1:18" ht="11.25" customHeight="1" thickBot="1" x14ac:dyDescent="0.2">
      <c r="A33" s="173" t="s">
        <v>33</v>
      </c>
      <c r="B33" s="147">
        <v>168.3</v>
      </c>
      <c r="C33" s="148">
        <v>154.1</v>
      </c>
      <c r="D33" s="151">
        <v>63.9</v>
      </c>
      <c r="E33" s="151">
        <v>46.3</v>
      </c>
      <c r="F33" s="174">
        <v>45.8</v>
      </c>
      <c r="G33" s="164">
        <v>97</v>
      </c>
      <c r="H33" s="148">
        <v>773</v>
      </c>
      <c r="I33" s="148">
        <v>2680</v>
      </c>
      <c r="J33" s="148">
        <v>49.4</v>
      </c>
      <c r="K33" s="151">
        <v>48.7</v>
      </c>
      <c r="L33" s="175">
        <v>51.4</v>
      </c>
      <c r="M33" s="151">
        <v>160</v>
      </c>
      <c r="N33" s="151">
        <v>124.9</v>
      </c>
      <c r="O33" s="148">
        <v>147.5</v>
      </c>
      <c r="P33" s="148">
        <v>247</v>
      </c>
      <c r="Q33" s="152">
        <v>249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5.25</v>
      </c>
      <c r="K44" s="141">
        <v>11.029</v>
      </c>
      <c r="L44" s="305">
        <v>20.154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10</v>
      </c>
      <c r="K46" s="169">
        <v>10</v>
      </c>
      <c r="L46" s="140">
        <v>18</v>
      </c>
      <c r="M46" s="140">
        <v>15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92.7</v>
      </c>
      <c r="K47" s="174">
        <v>74.2</v>
      </c>
      <c r="L47" s="151">
        <v>68.2</v>
      </c>
      <c r="M47" s="148">
        <v>68.8</v>
      </c>
      <c r="N47" s="175">
        <v>68.400000000000006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15.164</v>
      </c>
      <c r="D51" s="306"/>
      <c r="E51" s="307"/>
      <c r="F51" s="308">
        <v>16.027000000000001</v>
      </c>
      <c r="G51" s="306"/>
      <c r="H51" s="309"/>
      <c r="I51" s="305">
        <v>6.52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280</v>
      </c>
      <c r="E53" s="179" t="s">
        <v>32</v>
      </c>
      <c r="F53" s="140">
        <v>300</v>
      </c>
      <c r="G53" s="140">
        <v>300</v>
      </c>
      <c r="H53" s="180" t="s">
        <v>32</v>
      </c>
      <c r="I53" s="140">
        <v>30</v>
      </c>
      <c r="J53" s="140">
        <v>22</v>
      </c>
      <c r="K53" s="145">
        <v>22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140</v>
      </c>
      <c r="D54" s="181">
        <v>258</v>
      </c>
      <c r="E54" s="182" t="s">
        <v>32</v>
      </c>
      <c r="F54" s="148">
        <v>227</v>
      </c>
      <c r="G54" s="184">
        <v>226</v>
      </c>
      <c r="H54" s="183" t="s">
        <v>32</v>
      </c>
      <c r="I54" s="162">
        <v>62.4</v>
      </c>
      <c r="J54" s="149">
        <v>61.9</v>
      </c>
      <c r="K54" s="163">
        <v>61.3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B27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41722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49</v>
      </c>
      <c r="B9" s="139" t="s">
        <v>15</v>
      </c>
      <c r="C9" s="140" t="s">
        <v>15</v>
      </c>
      <c r="D9" s="141">
        <v>14.4</v>
      </c>
      <c r="E9" s="305">
        <v>17.364000000000001</v>
      </c>
      <c r="F9" s="306"/>
      <c r="G9" s="307"/>
      <c r="H9" s="139" t="s">
        <v>15</v>
      </c>
      <c r="I9" s="140" t="s">
        <v>15</v>
      </c>
      <c r="J9" s="141">
        <v>12.173999999999999</v>
      </c>
      <c r="K9" s="305">
        <v>17.734000000000002</v>
      </c>
      <c r="L9" s="306"/>
      <c r="M9" s="307"/>
      <c r="N9" s="139" t="s">
        <v>15</v>
      </c>
      <c r="O9" s="141">
        <v>16.661000000000001</v>
      </c>
      <c r="P9" s="305">
        <v>24.442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420</v>
      </c>
      <c r="E11" s="140">
        <v>500</v>
      </c>
      <c r="F11" s="140">
        <v>700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350</v>
      </c>
      <c r="L11" s="140">
        <v>400</v>
      </c>
      <c r="M11" s="145">
        <v>380</v>
      </c>
      <c r="N11" s="139" t="s">
        <v>15</v>
      </c>
      <c r="O11" s="140">
        <v>120</v>
      </c>
      <c r="P11" s="140">
        <v>60</v>
      </c>
      <c r="Q11" s="140">
        <v>450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239</v>
      </c>
      <c r="E12" s="149">
        <v>435</v>
      </c>
      <c r="F12" s="149">
        <v>489</v>
      </c>
      <c r="G12" s="150" t="s">
        <v>32</v>
      </c>
      <c r="H12" s="147" t="s">
        <v>34</v>
      </c>
      <c r="I12" s="148" t="s">
        <v>34</v>
      </c>
      <c r="J12" s="151">
        <v>124</v>
      </c>
      <c r="K12" s="149">
        <v>279</v>
      </c>
      <c r="L12" s="149">
        <v>286</v>
      </c>
      <c r="M12" s="150">
        <v>288</v>
      </c>
      <c r="N12" s="147" t="s">
        <v>34</v>
      </c>
      <c r="O12" s="151">
        <v>126</v>
      </c>
      <c r="P12" s="148">
        <v>93.7</v>
      </c>
      <c r="Q12" s="148">
        <v>246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3.2639999999999998</v>
      </c>
      <c r="C16" s="141">
        <v>9.6890000000000001</v>
      </c>
      <c r="D16" s="140" t="s">
        <v>386</v>
      </c>
      <c r="E16" s="141">
        <v>21.713999999999999</v>
      </c>
      <c r="F16" s="305">
        <v>23.195</v>
      </c>
      <c r="G16" s="306"/>
      <c r="H16" s="307"/>
      <c r="I16" s="157">
        <v>6.1509999999999998</v>
      </c>
      <c r="J16" s="141">
        <v>16</v>
      </c>
      <c r="K16" s="141">
        <v>19.827000000000002</v>
      </c>
      <c r="L16" s="313">
        <v>20.558</v>
      </c>
      <c r="M16" s="314"/>
      <c r="N16" s="315"/>
      <c r="O16" s="308">
        <v>17.782</v>
      </c>
      <c r="P16" s="309"/>
      <c r="Q16" s="158">
        <v>14.673999999999999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5</v>
      </c>
      <c r="C18" s="140">
        <v>12</v>
      </c>
      <c r="D18" s="140" t="s">
        <v>15</v>
      </c>
      <c r="E18" s="140">
        <v>2000</v>
      </c>
      <c r="F18" s="140">
        <v>12</v>
      </c>
      <c r="G18" s="140">
        <v>10</v>
      </c>
      <c r="H18" s="145">
        <v>8</v>
      </c>
      <c r="I18" s="139">
        <v>18</v>
      </c>
      <c r="J18" s="140">
        <v>250</v>
      </c>
      <c r="K18" s="140">
        <v>1600</v>
      </c>
      <c r="L18" s="140">
        <v>10</v>
      </c>
      <c r="M18" s="140">
        <v>10</v>
      </c>
      <c r="N18" s="140">
        <v>10</v>
      </c>
      <c r="O18" s="139">
        <v>800</v>
      </c>
      <c r="P18" s="140">
        <v>800</v>
      </c>
      <c r="Q18" s="145">
        <v>150</v>
      </c>
    </row>
    <row r="19" spans="1:18" ht="11.25" customHeight="1" thickBot="1" x14ac:dyDescent="0.2">
      <c r="A19" s="146" t="s">
        <v>33</v>
      </c>
      <c r="B19" s="148">
        <v>35.9</v>
      </c>
      <c r="C19" s="151">
        <v>86.7</v>
      </c>
      <c r="D19" s="148" t="s">
        <v>34</v>
      </c>
      <c r="E19" s="148">
        <v>854</v>
      </c>
      <c r="F19" s="162">
        <v>46.6</v>
      </c>
      <c r="G19" s="162">
        <v>42.6</v>
      </c>
      <c r="H19" s="163">
        <v>42.3</v>
      </c>
      <c r="I19" s="164">
        <v>138.5</v>
      </c>
      <c r="J19" s="148">
        <v>275</v>
      </c>
      <c r="K19" s="148">
        <v>656</v>
      </c>
      <c r="L19" s="162">
        <v>49</v>
      </c>
      <c r="M19" s="162">
        <v>49.8</v>
      </c>
      <c r="N19" s="165">
        <v>51.7</v>
      </c>
      <c r="O19" s="166">
        <v>523</v>
      </c>
      <c r="P19" s="149">
        <v>534</v>
      </c>
      <c r="Q19" s="150">
        <v>194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6.4870000000000001</v>
      </c>
      <c r="C23" s="305">
        <v>10.426</v>
      </c>
      <c r="D23" s="306"/>
      <c r="E23" s="307"/>
      <c r="F23" s="157">
        <v>6.625</v>
      </c>
      <c r="G23" s="141">
        <v>7.5279999999999996</v>
      </c>
      <c r="H23" s="305">
        <v>6.8470000000000004</v>
      </c>
      <c r="I23" s="306"/>
      <c r="J23" s="307"/>
      <c r="K23" s="139" t="s">
        <v>15</v>
      </c>
      <c r="L23" s="141">
        <v>31.346</v>
      </c>
      <c r="M23" s="141">
        <v>28.811</v>
      </c>
      <c r="N23" s="141">
        <v>34.905000000000001</v>
      </c>
      <c r="O23" s="305">
        <v>41.703000000000003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40</v>
      </c>
      <c r="C25" s="140">
        <v>20</v>
      </c>
      <c r="D25" s="140">
        <v>20</v>
      </c>
      <c r="E25" s="145">
        <v>20</v>
      </c>
      <c r="F25" s="139">
        <v>1000</v>
      </c>
      <c r="G25" s="140">
        <v>350</v>
      </c>
      <c r="H25" s="140">
        <v>40</v>
      </c>
      <c r="I25" s="140">
        <v>50</v>
      </c>
      <c r="J25" s="169">
        <v>50</v>
      </c>
      <c r="K25" s="139" t="s">
        <v>15</v>
      </c>
      <c r="L25" s="140" t="s">
        <v>272</v>
      </c>
      <c r="M25" s="140">
        <v>4800</v>
      </c>
      <c r="N25" s="140">
        <v>2000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87.1</v>
      </c>
      <c r="C26" s="162">
        <v>67.900000000000006</v>
      </c>
      <c r="D26" s="162">
        <v>67</v>
      </c>
      <c r="E26" s="163">
        <v>66.5</v>
      </c>
      <c r="F26" s="147">
        <v>472</v>
      </c>
      <c r="G26" s="148">
        <v>211</v>
      </c>
      <c r="H26" s="162">
        <v>67.2</v>
      </c>
      <c r="I26" s="162">
        <v>67.900000000000006</v>
      </c>
      <c r="J26" s="165">
        <v>67.7</v>
      </c>
      <c r="K26" s="148" t="s">
        <v>34</v>
      </c>
      <c r="L26" s="148" t="s">
        <v>272</v>
      </c>
      <c r="M26" s="148">
        <v>3080</v>
      </c>
      <c r="N26" s="170">
        <v>940</v>
      </c>
      <c r="O26" s="162">
        <v>38.4</v>
      </c>
      <c r="P26" s="162">
        <v>37.299999999999997</v>
      </c>
      <c r="Q26" s="163">
        <v>37.299999999999997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14.673</v>
      </c>
      <c r="C30" s="141">
        <v>20.149000000000001</v>
      </c>
      <c r="D30" s="141">
        <v>23.715</v>
      </c>
      <c r="E30" s="305">
        <v>23.751999999999999</v>
      </c>
      <c r="F30" s="307"/>
      <c r="G30" s="157">
        <v>11.965</v>
      </c>
      <c r="H30" s="141">
        <v>14.557</v>
      </c>
      <c r="I30" s="141">
        <v>24.838000000000001</v>
      </c>
      <c r="J30" s="305">
        <v>29.582000000000001</v>
      </c>
      <c r="K30" s="306"/>
      <c r="L30" s="307"/>
      <c r="M30" s="157">
        <v>3.2770000000000001</v>
      </c>
      <c r="N30" s="141">
        <v>3.9729999999999999</v>
      </c>
      <c r="O30" s="305">
        <v>7.8540000000000001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15</v>
      </c>
      <c r="C32" s="140">
        <v>25</v>
      </c>
      <c r="D32" s="140">
        <v>15</v>
      </c>
      <c r="E32" s="140">
        <v>8</v>
      </c>
      <c r="F32" s="169">
        <v>8</v>
      </c>
      <c r="G32" s="139">
        <v>10</v>
      </c>
      <c r="H32" s="140">
        <v>1500</v>
      </c>
      <c r="I32" s="140">
        <v>5000</v>
      </c>
      <c r="J32" s="140">
        <v>15</v>
      </c>
      <c r="K32" s="140">
        <v>15</v>
      </c>
      <c r="L32" s="145">
        <v>18</v>
      </c>
      <c r="M32" s="139">
        <v>200</v>
      </c>
      <c r="N32" s="140">
        <v>120</v>
      </c>
      <c r="O32" s="140">
        <v>300</v>
      </c>
      <c r="P32" s="140">
        <v>300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157.69999999999999</v>
      </c>
      <c r="C33" s="148">
        <v>149</v>
      </c>
      <c r="D33" s="151">
        <v>63.1</v>
      </c>
      <c r="E33" s="151">
        <v>46.4</v>
      </c>
      <c r="F33" s="174">
        <v>46.6</v>
      </c>
      <c r="G33" s="164">
        <v>95.2</v>
      </c>
      <c r="H33" s="148">
        <v>835</v>
      </c>
      <c r="I33" s="148">
        <v>2670</v>
      </c>
      <c r="J33" s="148">
        <v>51.2</v>
      </c>
      <c r="K33" s="151">
        <v>53.8</v>
      </c>
      <c r="L33" s="175">
        <v>55.3</v>
      </c>
      <c r="M33" s="151">
        <v>149.69999999999999</v>
      </c>
      <c r="N33" s="151">
        <v>117.4</v>
      </c>
      <c r="O33" s="148">
        <v>211</v>
      </c>
      <c r="P33" s="148">
        <v>248</v>
      </c>
      <c r="Q33" s="152">
        <v>246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5.2709999999999999</v>
      </c>
      <c r="K44" s="141">
        <v>10.867000000000001</v>
      </c>
      <c r="L44" s="305">
        <v>19.905999999999999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10</v>
      </c>
      <c r="K46" s="169">
        <v>12</v>
      </c>
      <c r="L46" s="140">
        <v>15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93.1</v>
      </c>
      <c r="K47" s="174">
        <v>70.5</v>
      </c>
      <c r="L47" s="151">
        <v>74.400000000000006</v>
      </c>
      <c r="M47" s="148">
        <v>73.099999999999994</v>
      </c>
      <c r="N47" s="175">
        <v>72.5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14.917999999999999</v>
      </c>
      <c r="D51" s="306"/>
      <c r="E51" s="307"/>
      <c r="F51" s="308">
        <v>16.163</v>
      </c>
      <c r="G51" s="306"/>
      <c r="H51" s="309"/>
      <c r="I51" s="305">
        <v>6.4180000000000001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220</v>
      </c>
      <c r="D53" s="140">
        <v>280</v>
      </c>
      <c r="E53" s="179" t="s">
        <v>32</v>
      </c>
      <c r="F53" s="140">
        <v>350</v>
      </c>
      <c r="G53" s="140">
        <v>350</v>
      </c>
      <c r="H53" s="180" t="s">
        <v>32</v>
      </c>
      <c r="I53" s="140">
        <v>25</v>
      </c>
      <c r="J53" s="140">
        <v>22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189.3</v>
      </c>
      <c r="D54" s="181">
        <v>263</v>
      </c>
      <c r="E54" s="182" t="s">
        <v>32</v>
      </c>
      <c r="F54" s="148">
        <v>219</v>
      </c>
      <c r="G54" s="184">
        <v>235</v>
      </c>
      <c r="H54" s="183" t="s">
        <v>32</v>
      </c>
      <c r="I54" s="162">
        <v>61.2</v>
      </c>
      <c r="J54" s="149">
        <v>60.7</v>
      </c>
      <c r="K54" s="163">
        <v>60.2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16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41729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49</v>
      </c>
      <c r="B9" s="139" t="s">
        <v>15</v>
      </c>
      <c r="C9" s="140" t="s">
        <v>15</v>
      </c>
      <c r="D9" s="141">
        <v>14.984999999999999</v>
      </c>
      <c r="E9" s="305">
        <v>19.809000000000001</v>
      </c>
      <c r="F9" s="306"/>
      <c r="G9" s="307"/>
      <c r="H9" s="139" t="s">
        <v>15</v>
      </c>
      <c r="I9" s="140" t="s">
        <v>15</v>
      </c>
      <c r="J9" s="141">
        <v>12.387</v>
      </c>
      <c r="K9" s="305">
        <v>18.411999999999999</v>
      </c>
      <c r="L9" s="306"/>
      <c r="M9" s="307"/>
      <c r="N9" s="139" t="s">
        <v>15</v>
      </c>
      <c r="O9" s="141">
        <v>16.488</v>
      </c>
      <c r="P9" s="305">
        <v>24.361000000000001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400</v>
      </c>
      <c r="E11" s="140">
        <v>600</v>
      </c>
      <c r="F11" s="140">
        <v>600</v>
      </c>
      <c r="G11" s="145" t="s">
        <v>32</v>
      </c>
      <c r="H11" s="139" t="s">
        <v>15</v>
      </c>
      <c r="I11" s="140" t="s">
        <v>15</v>
      </c>
      <c r="J11" s="140">
        <v>60</v>
      </c>
      <c r="K11" s="140">
        <v>320</v>
      </c>
      <c r="L11" s="140">
        <v>400</v>
      </c>
      <c r="M11" s="145">
        <v>380</v>
      </c>
      <c r="N11" s="139" t="s">
        <v>15</v>
      </c>
      <c r="O11" s="140">
        <v>120</v>
      </c>
      <c r="P11" s="140">
        <v>60</v>
      </c>
      <c r="Q11" s="140">
        <v>500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205</v>
      </c>
      <c r="E12" s="149">
        <v>435</v>
      </c>
      <c r="F12" s="149">
        <v>442</v>
      </c>
      <c r="G12" s="150" t="s">
        <v>32</v>
      </c>
      <c r="H12" s="147" t="s">
        <v>34</v>
      </c>
      <c r="I12" s="148" t="s">
        <v>34</v>
      </c>
      <c r="J12" s="151">
        <v>119.8</v>
      </c>
      <c r="K12" s="149">
        <v>271</v>
      </c>
      <c r="L12" s="149">
        <v>287</v>
      </c>
      <c r="M12" s="150">
        <v>294</v>
      </c>
      <c r="N12" s="147" t="s">
        <v>34</v>
      </c>
      <c r="O12" s="151">
        <v>136.69999999999999</v>
      </c>
      <c r="P12" s="148">
        <v>93.5</v>
      </c>
      <c r="Q12" s="148">
        <v>293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3.5720000000000001</v>
      </c>
      <c r="C16" s="141">
        <v>10.090999999999999</v>
      </c>
      <c r="D16" s="140" t="s">
        <v>386</v>
      </c>
      <c r="E16" s="141">
        <v>21.93</v>
      </c>
      <c r="F16" s="305">
        <v>24.189</v>
      </c>
      <c r="G16" s="306"/>
      <c r="H16" s="307"/>
      <c r="I16" s="157">
        <v>7.8289999999999997</v>
      </c>
      <c r="J16" s="141">
        <v>16.303000000000001</v>
      </c>
      <c r="K16" s="141">
        <v>19.981999999999999</v>
      </c>
      <c r="L16" s="313">
        <v>20.952000000000002</v>
      </c>
      <c r="M16" s="314"/>
      <c r="N16" s="315"/>
      <c r="O16" s="308">
        <v>18.347999999999999</v>
      </c>
      <c r="P16" s="309"/>
      <c r="Q16" s="158">
        <v>15.22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40</v>
      </c>
      <c r="C18" s="140">
        <v>10</v>
      </c>
      <c r="D18" s="140" t="s">
        <v>15</v>
      </c>
      <c r="E18" s="140">
        <v>2200</v>
      </c>
      <c r="F18" s="140">
        <v>10</v>
      </c>
      <c r="G18" s="140">
        <v>10</v>
      </c>
      <c r="H18" s="145">
        <v>10</v>
      </c>
      <c r="I18" s="139">
        <v>15</v>
      </c>
      <c r="J18" s="140">
        <v>250</v>
      </c>
      <c r="K18" s="140">
        <v>1400</v>
      </c>
      <c r="L18" s="140">
        <v>10</v>
      </c>
      <c r="M18" s="140">
        <v>10</v>
      </c>
      <c r="N18" s="140">
        <v>10</v>
      </c>
      <c r="O18" s="139">
        <v>700</v>
      </c>
      <c r="P18" s="140">
        <v>800</v>
      </c>
      <c r="Q18" s="145">
        <v>150</v>
      </c>
    </row>
    <row r="19" spans="1:18" ht="11.25" customHeight="1" thickBot="1" x14ac:dyDescent="0.2">
      <c r="A19" s="146" t="s">
        <v>33</v>
      </c>
      <c r="B19" s="148">
        <v>55.9</v>
      </c>
      <c r="C19" s="151">
        <v>85.4</v>
      </c>
      <c r="D19" s="148" t="s">
        <v>34</v>
      </c>
      <c r="E19" s="148">
        <v>893</v>
      </c>
      <c r="F19" s="162">
        <v>44.2</v>
      </c>
      <c r="G19" s="162">
        <v>43.9</v>
      </c>
      <c r="H19" s="163">
        <v>42.8</v>
      </c>
      <c r="I19" s="164">
        <v>139.4</v>
      </c>
      <c r="J19" s="148">
        <v>279</v>
      </c>
      <c r="K19" s="148">
        <v>649</v>
      </c>
      <c r="L19" s="162">
        <v>49.3</v>
      </c>
      <c r="M19" s="162">
        <v>48.9</v>
      </c>
      <c r="N19" s="165">
        <v>49.9</v>
      </c>
      <c r="O19" s="166">
        <v>521</v>
      </c>
      <c r="P19" s="149">
        <v>532</v>
      </c>
      <c r="Q19" s="150">
        <v>196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7.0789999999999997</v>
      </c>
      <c r="C23" s="305">
        <v>10.645</v>
      </c>
      <c r="D23" s="306"/>
      <c r="E23" s="307"/>
      <c r="F23" s="157">
        <v>6.98</v>
      </c>
      <c r="G23" s="141">
        <v>7.69</v>
      </c>
      <c r="H23" s="305">
        <v>6.85</v>
      </c>
      <c r="I23" s="306"/>
      <c r="J23" s="307"/>
      <c r="K23" s="139" t="s">
        <v>15</v>
      </c>
      <c r="L23" s="141">
        <v>31.321999999999999</v>
      </c>
      <c r="M23" s="141">
        <v>29.052</v>
      </c>
      <c r="N23" s="141">
        <v>35.027999999999999</v>
      </c>
      <c r="O23" s="305">
        <v>41.96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40</v>
      </c>
      <c r="C25" s="140">
        <v>20</v>
      </c>
      <c r="D25" s="140">
        <v>20</v>
      </c>
      <c r="E25" s="145">
        <v>20</v>
      </c>
      <c r="F25" s="139">
        <v>1100</v>
      </c>
      <c r="G25" s="140">
        <v>200</v>
      </c>
      <c r="H25" s="140">
        <v>30</v>
      </c>
      <c r="I25" s="140">
        <v>30</v>
      </c>
      <c r="J25" s="169">
        <v>25</v>
      </c>
      <c r="K25" s="139" t="s">
        <v>15</v>
      </c>
      <c r="L25" s="140" t="s">
        <v>272</v>
      </c>
      <c r="M25" s="140">
        <v>5000</v>
      </c>
      <c r="N25" s="140">
        <v>2800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89.9</v>
      </c>
      <c r="C26" s="162">
        <v>67.8</v>
      </c>
      <c r="D26" s="162">
        <v>67.3</v>
      </c>
      <c r="E26" s="163">
        <v>66.099999999999994</v>
      </c>
      <c r="F26" s="147">
        <v>499</v>
      </c>
      <c r="G26" s="148">
        <v>149.9</v>
      </c>
      <c r="H26" s="162">
        <v>58.1</v>
      </c>
      <c r="I26" s="162">
        <v>58.8</v>
      </c>
      <c r="J26" s="165">
        <v>57.9</v>
      </c>
      <c r="K26" s="148" t="s">
        <v>34</v>
      </c>
      <c r="L26" s="148" t="s">
        <v>272</v>
      </c>
      <c r="M26" s="148">
        <v>2910</v>
      </c>
      <c r="N26" s="170">
        <v>1103</v>
      </c>
      <c r="O26" s="162">
        <v>37.700000000000003</v>
      </c>
      <c r="P26" s="162">
        <v>36.799999999999997</v>
      </c>
      <c r="Q26" s="163">
        <v>36.5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14.77</v>
      </c>
      <c r="C30" s="141">
        <v>20.254999999999999</v>
      </c>
      <c r="D30" s="141">
        <v>23.803999999999998</v>
      </c>
      <c r="E30" s="305">
        <v>23.914999999999999</v>
      </c>
      <c r="F30" s="307"/>
      <c r="G30" s="157">
        <v>12.063000000000001</v>
      </c>
      <c r="H30" s="141">
        <v>14.685</v>
      </c>
      <c r="I30" s="141">
        <v>24.969000000000001</v>
      </c>
      <c r="J30" s="305">
        <v>30.869</v>
      </c>
      <c r="K30" s="306"/>
      <c r="L30" s="307"/>
      <c r="M30" s="157">
        <v>2.6749999999999998</v>
      </c>
      <c r="N30" s="141">
        <v>4.5069999999999997</v>
      </c>
      <c r="O30" s="305">
        <v>8.01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30</v>
      </c>
      <c r="D32" s="140">
        <v>18</v>
      </c>
      <c r="E32" s="140">
        <v>8</v>
      </c>
      <c r="F32" s="169">
        <v>8</v>
      </c>
      <c r="G32" s="139">
        <v>10</v>
      </c>
      <c r="H32" s="140">
        <v>1500</v>
      </c>
      <c r="I32" s="140">
        <v>4300</v>
      </c>
      <c r="J32" s="140">
        <v>15</v>
      </c>
      <c r="K32" s="140">
        <v>15</v>
      </c>
      <c r="L32" s="145">
        <v>15</v>
      </c>
      <c r="M32" s="139">
        <v>150</v>
      </c>
      <c r="N32" s="140">
        <v>120</v>
      </c>
      <c r="O32" s="140">
        <v>250</v>
      </c>
      <c r="P32" s="140">
        <v>300</v>
      </c>
      <c r="Q32" s="145">
        <v>280</v>
      </c>
      <c r="R32" s="153"/>
    </row>
    <row r="33" spans="1:18" ht="11.25" customHeight="1" thickBot="1" x14ac:dyDescent="0.2">
      <c r="A33" s="173" t="s">
        <v>33</v>
      </c>
      <c r="B33" s="147">
        <v>169.8</v>
      </c>
      <c r="C33" s="148">
        <v>152.6</v>
      </c>
      <c r="D33" s="151">
        <v>77.2</v>
      </c>
      <c r="E33" s="151">
        <v>40.1</v>
      </c>
      <c r="F33" s="174">
        <v>46.2</v>
      </c>
      <c r="G33" s="164">
        <v>102.8</v>
      </c>
      <c r="H33" s="148">
        <v>803</v>
      </c>
      <c r="I33" s="148">
        <v>2710</v>
      </c>
      <c r="J33" s="148">
        <v>53.2</v>
      </c>
      <c r="K33" s="151">
        <v>52.8</v>
      </c>
      <c r="L33" s="175">
        <v>51.9</v>
      </c>
      <c r="M33" s="151">
        <v>155.69999999999999</v>
      </c>
      <c r="N33" s="151">
        <v>126.1</v>
      </c>
      <c r="O33" s="148">
        <v>194</v>
      </c>
      <c r="P33" s="148">
        <v>243</v>
      </c>
      <c r="Q33" s="152">
        <v>253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5.2290000000000001</v>
      </c>
      <c r="K44" s="141">
        <v>10.935</v>
      </c>
      <c r="L44" s="305">
        <v>20.027000000000001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10</v>
      </c>
      <c r="K46" s="169">
        <v>10</v>
      </c>
      <c r="L46" s="140">
        <v>12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91.8</v>
      </c>
      <c r="K47" s="174">
        <v>72.400000000000006</v>
      </c>
      <c r="L47" s="151">
        <v>74.8</v>
      </c>
      <c r="M47" s="148">
        <v>74.5</v>
      </c>
      <c r="N47" s="175">
        <v>73.3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15.547000000000001</v>
      </c>
      <c r="D51" s="306"/>
      <c r="E51" s="307"/>
      <c r="F51" s="308">
        <v>16.225999999999999</v>
      </c>
      <c r="G51" s="306"/>
      <c r="H51" s="309"/>
      <c r="I51" s="305">
        <v>6.5880000000000001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400</v>
      </c>
      <c r="E53" s="179" t="s">
        <v>32</v>
      </c>
      <c r="F53" s="140">
        <v>300</v>
      </c>
      <c r="G53" s="140">
        <v>300</v>
      </c>
      <c r="H53" s="180" t="s">
        <v>32</v>
      </c>
      <c r="I53" s="140">
        <v>25</v>
      </c>
      <c r="J53" s="140">
        <v>25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107.9</v>
      </c>
      <c r="D54" s="181">
        <v>347</v>
      </c>
      <c r="E54" s="182" t="s">
        <v>32</v>
      </c>
      <c r="F54" s="148">
        <v>245</v>
      </c>
      <c r="G54" s="184">
        <v>244</v>
      </c>
      <c r="H54" s="183" t="s">
        <v>32</v>
      </c>
      <c r="I54" s="162">
        <v>59.6</v>
      </c>
      <c r="J54" s="149">
        <v>60.4</v>
      </c>
      <c r="K54" s="163">
        <v>59.7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4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41736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49</v>
      </c>
      <c r="B9" s="139" t="s">
        <v>15</v>
      </c>
      <c r="C9" s="140" t="s">
        <v>15</v>
      </c>
      <c r="D9" s="141">
        <v>15.218999999999999</v>
      </c>
      <c r="E9" s="305">
        <v>20.282</v>
      </c>
      <c r="F9" s="306"/>
      <c r="G9" s="307"/>
      <c r="H9" s="139" t="s">
        <v>15</v>
      </c>
      <c r="I9" s="140" t="s">
        <v>15</v>
      </c>
      <c r="J9" s="141">
        <v>12.403</v>
      </c>
      <c r="K9" s="305">
        <v>18.638000000000002</v>
      </c>
      <c r="L9" s="306"/>
      <c r="M9" s="307"/>
      <c r="N9" s="139" t="s">
        <v>15</v>
      </c>
      <c r="O9" s="141">
        <v>16.431000000000001</v>
      </c>
      <c r="P9" s="305">
        <v>24.608000000000001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600</v>
      </c>
      <c r="F11" s="140">
        <v>650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400</v>
      </c>
      <c r="L11" s="140">
        <v>380</v>
      </c>
      <c r="M11" s="145">
        <v>400</v>
      </c>
      <c r="N11" s="139" t="s">
        <v>15</v>
      </c>
      <c r="O11" s="140">
        <v>120</v>
      </c>
      <c r="P11" s="140">
        <v>60</v>
      </c>
      <c r="Q11" s="140">
        <v>450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261</v>
      </c>
      <c r="E12" s="149">
        <v>457</v>
      </c>
      <c r="F12" s="149">
        <v>490</v>
      </c>
      <c r="G12" s="150" t="s">
        <v>32</v>
      </c>
      <c r="H12" s="147" t="s">
        <v>34</v>
      </c>
      <c r="I12" s="148" t="s">
        <v>34</v>
      </c>
      <c r="J12" s="151">
        <v>122.7</v>
      </c>
      <c r="K12" s="149">
        <v>288</v>
      </c>
      <c r="L12" s="149">
        <v>286</v>
      </c>
      <c r="M12" s="150">
        <v>298</v>
      </c>
      <c r="N12" s="147" t="s">
        <v>34</v>
      </c>
      <c r="O12" s="151">
        <v>123.9</v>
      </c>
      <c r="P12" s="148">
        <v>92.3</v>
      </c>
      <c r="Q12" s="148">
        <v>275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3.2959999999999998</v>
      </c>
      <c r="C16" s="141">
        <v>10.058</v>
      </c>
      <c r="D16" s="140" t="s">
        <v>386</v>
      </c>
      <c r="E16" s="141">
        <v>22.23</v>
      </c>
      <c r="F16" s="305">
        <v>25.023</v>
      </c>
      <c r="G16" s="306"/>
      <c r="H16" s="307"/>
      <c r="I16" s="157">
        <v>5.2160000000000002</v>
      </c>
      <c r="J16" s="141">
        <v>15.891999999999999</v>
      </c>
      <c r="K16" s="141">
        <v>19.244</v>
      </c>
      <c r="L16" s="313">
        <v>21.54</v>
      </c>
      <c r="M16" s="314"/>
      <c r="N16" s="315"/>
      <c r="O16" s="308">
        <v>18.966999999999999</v>
      </c>
      <c r="P16" s="309"/>
      <c r="Q16" s="158">
        <v>15.234999999999999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5</v>
      </c>
      <c r="C18" s="140">
        <v>12</v>
      </c>
      <c r="D18" s="140" t="s">
        <v>15</v>
      </c>
      <c r="E18" s="140">
        <v>2000</v>
      </c>
      <c r="F18" s="140">
        <v>12</v>
      </c>
      <c r="G18" s="140">
        <v>12</v>
      </c>
      <c r="H18" s="145">
        <v>12</v>
      </c>
      <c r="I18" s="139">
        <v>18</v>
      </c>
      <c r="J18" s="140">
        <v>250</v>
      </c>
      <c r="K18" s="140">
        <v>1600</v>
      </c>
      <c r="L18" s="140">
        <v>10</v>
      </c>
      <c r="M18" s="140">
        <v>8</v>
      </c>
      <c r="N18" s="140">
        <v>10</v>
      </c>
      <c r="O18" s="139">
        <v>680</v>
      </c>
      <c r="P18" s="140">
        <v>700</v>
      </c>
      <c r="Q18" s="145">
        <v>200</v>
      </c>
    </row>
    <row r="19" spans="1:18" ht="11.25" customHeight="1" thickBot="1" x14ac:dyDescent="0.2">
      <c r="A19" s="146" t="s">
        <v>33</v>
      </c>
      <c r="B19" s="148">
        <v>36</v>
      </c>
      <c r="C19" s="151">
        <v>81.099999999999994</v>
      </c>
      <c r="D19" s="148" t="s">
        <v>34</v>
      </c>
      <c r="E19" s="148">
        <v>823</v>
      </c>
      <c r="F19" s="162">
        <v>43.6</v>
      </c>
      <c r="G19" s="162">
        <v>42.9</v>
      </c>
      <c r="H19" s="163">
        <v>42.6</v>
      </c>
      <c r="I19" s="164">
        <v>77.099999999999994</v>
      </c>
      <c r="J19" s="148">
        <v>270</v>
      </c>
      <c r="K19" s="148">
        <v>649</v>
      </c>
      <c r="L19" s="162">
        <v>48.5</v>
      </c>
      <c r="M19" s="162">
        <v>47.8</v>
      </c>
      <c r="N19" s="165">
        <v>48</v>
      </c>
      <c r="O19" s="166">
        <v>483</v>
      </c>
      <c r="P19" s="149">
        <v>491</v>
      </c>
      <c r="Q19" s="150">
        <v>199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6.8819999999999997</v>
      </c>
      <c r="C23" s="305">
        <v>11.111000000000001</v>
      </c>
      <c r="D23" s="306"/>
      <c r="E23" s="307"/>
      <c r="F23" s="157">
        <v>7.0789999999999997</v>
      </c>
      <c r="G23" s="141">
        <v>7.38</v>
      </c>
      <c r="H23" s="305">
        <v>7.29</v>
      </c>
      <c r="I23" s="306"/>
      <c r="J23" s="307"/>
      <c r="K23" s="139" t="s">
        <v>15</v>
      </c>
      <c r="L23" s="141">
        <v>30.9</v>
      </c>
      <c r="M23" s="141">
        <v>28.9</v>
      </c>
      <c r="N23" s="141">
        <v>34.835999999999999</v>
      </c>
      <c r="O23" s="305">
        <v>42.115000000000002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40</v>
      </c>
      <c r="C25" s="140">
        <v>22</v>
      </c>
      <c r="D25" s="140">
        <v>22</v>
      </c>
      <c r="E25" s="145">
        <v>20</v>
      </c>
      <c r="F25" s="139">
        <v>600</v>
      </c>
      <c r="G25" s="140">
        <v>400</v>
      </c>
      <c r="H25" s="140">
        <v>25</v>
      </c>
      <c r="I25" s="140">
        <v>22</v>
      </c>
      <c r="J25" s="169">
        <v>22</v>
      </c>
      <c r="K25" s="139" t="s">
        <v>15</v>
      </c>
      <c r="L25" s="140" t="s">
        <v>272</v>
      </c>
      <c r="M25" s="140">
        <v>5000</v>
      </c>
      <c r="N25" s="140">
        <v>3000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94.1</v>
      </c>
      <c r="C26" s="162">
        <v>65.2</v>
      </c>
      <c r="D26" s="162">
        <v>64.8</v>
      </c>
      <c r="E26" s="163">
        <v>64.7</v>
      </c>
      <c r="F26" s="147">
        <v>325</v>
      </c>
      <c r="G26" s="148">
        <v>229</v>
      </c>
      <c r="H26" s="162">
        <v>56</v>
      </c>
      <c r="I26" s="162">
        <v>55.8</v>
      </c>
      <c r="J26" s="165">
        <v>55.5</v>
      </c>
      <c r="K26" s="148" t="s">
        <v>34</v>
      </c>
      <c r="L26" s="148" t="s">
        <v>272</v>
      </c>
      <c r="M26" s="148">
        <v>3000</v>
      </c>
      <c r="N26" s="170">
        <v>1478</v>
      </c>
      <c r="O26" s="162">
        <v>38.4</v>
      </c>
      <c r="P26" s="162">
        <v>37.200000000000003</v>
      </c>
      <c r="Q26" s="163">
        <v>36.6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14.474</v>
      </c>
      <c r="C30" s="141">
        <v>20.297999999999998</v>
      </c>
      <c r="D30" s="141">
        <v>23.954000000000001</v>
      </c>
      <c r="E30" s="305">
        <v>24.245000000000001</v>
      </c>
      <c r="F30" s="307"/>
      <c r="G30" s="157">
        <v>11.702999999999999</v>
      </c>
      <c r="H30" s="141">
        <v>14.4</v>
      </c>
      <c r="I30" s="141">
        <v>24.864999999999998</v>
      </c>
      <c r="J30" s="305">
        <v>31.46</v>
      </c>
      <c r="K30" s="306"/>
      <c r="L30" s="307"/>
      <c r="M30" s="157">
        <v>2.7610000000000001</v>
      </c>
      <c r="N30" s="141">
        <v>4.7679999999999998</v>
      </c>
      <c r="O30" s="305">
        <v>8.3940000000000001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20</v>
      </c>
      <c r="D32" s="140">
        <v>18</v>
      </c>
      <c r="E32" s="140">
        <v>8</v>
      </c>
      <c r="F32" s="169">
        <v>8</v>
      </c>
      <c r="G32" s="139">
        <v>8</v>
      </c>
      <c r="H32" s="140">
        <v>1400</v>
      </c>
      <c r="I32" s="140">
        <v>5000</v>
      </c>
      <c r="J32" s="140">
        <v>12</v>
      </c>
      <c r="K32" s="140">
        <v>15</v>
      </c>
      <c r="L32" s="145">
        <v>15</v>
      </c>
      <c r="M32" s="139">
        <v>140</v>
      </c>
      <c r="N32" s="140">
        <v>120</v>
      </c>
      <c r="O32" s="140">
        <v>280</v>
      </c>
      <c r="P32" s="140">
        <v>350</v>
      </c>
      <c r="Q32" s="145">
        <v>350</v>
      </c>
      <c r="R32" s="153"/>
    </row>
    <row r="33" spans="1:18" ht="11.25" customHeight="1" thickBot="1" x14ac:dyDescent="0.2">
      <c r="A33" s="173" t="s">
        <v>33</v>
      </c>
      <c r="B33" s="147">
        <v>156.19999999999999</v>
      </c>
      <c r="C33" s="148">
        <v>147.5</v>
      </c>
      <c r="D33" s="151">
        <v>65.400000000000006</v>
      </c>
      <c r="E33" s="151">
        <v>42.4</v>
      </c>
      <c r="F33" s="174">
        <v>45.2</v>
      </c>
      <c r="G33" s="164">
        <v>91.4</v>
      </c>
      <c r="H33" s="148">
        <v>846</v>
      </c>
      <c r="I33" s="148">
        <v>2840</v>
      </c>
      <c r="J33" s="148">
        <v>51.5</v>
      </c>
      <c r="K33" s="151">
        <v>52.9</v>
      </c>
      <c r="L33" s="175">
        <v>52.5</v>
      </c>
      <c r="M33" s="151">
        <v>126.7</v>
      </c>
      <c r="N33" s="151">
        <v>116.8</v>
      </c>
      <c r="O33" s="148">
        <v>208</v>
      </c>
      <c r="P33" s="148">
        <v>272</v>
      </c>
      <c r="Q33" s="152">
        <v>268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5.2679999999999998</v>
      </c>
      <c r="K44" s="141">
        <v>10.843</v>
      </c>
      <c r="L44" s="305">
        <v>21.14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12</v>
      </c>
      <c r="K46" s="169">
        <v>15</v>
      </c>
      <c r="L46" s="140">
        <v>12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95.1</v>
      </c>
      <c r="K47" s="174">
        <v>72.2</v>
      </c>
      <c r="L47" s="151">
        <v>69</v>
      </c>
      <c r="M47" s="148">
        <v>68.3</v>
      </c>
      <c r="N47" s="175">
        <v>68.8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16.248999999999999</v>
      </c>
      <c r="D51" s="306"/>
      <c r="E51" s="307"/>
      <c r="F51" s="308">
        <v>15.916</v>
      </c>
      <c r="G51" s="306"/>
      <c r="H51" s="309"/>
      <c r="I51" s="305">
        <v>6.8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280</v>
      </c>
      <c r="D53" s="140">
        <v>320</v>
      </c>
      <c r="E53" s="179" t="s">
        <v>32</v>
      </c>
      <c r="F53" s="140">
        <v>250</v>
      </c>
      <c r="G53" s="140">
        <v>300</v>
      </c>
      <c r="H53" s="180" t="s">
        <v>32</v>
      </c>
      <c r="I53" s="140">
        <v>30</v>
      </c>
      <c r="J53" s="140">
        <v>30</v>
      </c>
      <c r="K53" s="145">
        <v>30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200</v>
      </c>
      <c r="D54" s="181">
        <v>268</v>
      </c>
      <c r="E54" s="182" t="s">
        <v>32</v>
      </c>
      <c r="F54" s="148">
        <v>196</v>
      </c>
      <c r="G54" s="184">
        <v>213</v>
      </c>
      <c r="H54" s="183" t="s">
        <v>32</v>
      </c>
      <c r="I54" s="162">
        <v>59.1</v>
      </c>
      <c r="J54" s="149">
        <v>60</v>
      </c>
      <c r="K54" s="163">
        <v>59.5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7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41743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49</v>
      </c>
      <c r="B9" s="139" t="s">
        <v>15</v>
      </c>
      <c r="C9" s="140" t="s">
        <v>15</v>
      </c>
      <c r="D9" s="141">
        <v>15.606999999999999</v>
      </c>
      <c r="E9" s="305">
        <v>20.611000000000001</v>
      </c>
      <c r="F9" s="306"/>
      <c r="G9" s="307"/>
      <c r="H9" s="139" t="s">
        <v>15</v>
      </c>
      <c r="I9" s="140" t="s">
        <v>15</v>
      </c>
      <c r="J9" s="141">
        <v>12.935</v>
      </c>
      <c r="K9" s="305">
        <v>18.675000000000001</v>
      </c>
      <c r="L9" s="306"/>
      <c r="M9" s="307"/>
      <c r="N9" s="139" t="s">
        <v>15</v>
      </c>
      <c r="O9" s="141">
        <v>16.396000000000001</v>
      </c>
      <c r="P9" s="305">
        <v>24.814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600</v>
      </c>
      <c r="F11" s="140">
        <v>700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400</v>
      </c>
      <c r="L11" s="140">
        <v>400</v>
      </c>
      <c r="M11" s="145">
        <v>400</v>
      </c>
      <c r="N11" s="139" t="s">
        <v>15</v>
      </c>
      <c r="O11" s="140">
        <v>130</v>
      </c>
      <c r="P11" s="140">
        <v>90</v>
      </c>
      <c r="Q11" s="140">
        <v>500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260</v>
      </c>
      <c r="E12" s="149">
        <v>444</v>
      </c>
      <c r="F12" s="149">
        <v>515</v>
      </c>
      <c r="G12" s="150" t="s">
        <v>32</v>
      </c>
      <c r="H12" s="147" t="s">
        <v>34</v>
      </c>
      <c r="I12" s="148" t="s">
        <v>34</v>
      </c>
      <c r="J12" s="151">
        <v>116</v>
      </c>
      <c r="K12" s="149">
        <v>295</v>
      </c>
      <c r="L12" s="149">
        <v>300</v>
      </c>
      <c r="M12" s="150">
        <v>301</v>
      </c>
      <c r="N12" s="147" t="s">
        <v>34</v>
      </c>
      <c r="O12" s="151">
        <v>131.5</v>
      </c>
      <c r="P12" s="148">
        <v>108.3</v>
      </c>
      <c r="Q12" s="148">
        <v>311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3.83</v>
      </c>
      <c r="C16" s="141">
        <v>10.15</v>
      </c>
      <c r="D16" s="140" t="s">
        <v>386</v>
      </c>
      <c r="E16" s="141">
        <v>22.01</v>
      </c>
      <c r="F16" s="305">
        <v>25.32</v>
      </c>
      <c r="G16" s="306"/>
      <c r="H16" s="307"/>
      <c r="I16" s="157">
        <v>5.6219999999999999</v>
      </c>
      <c r="J16" s="141">
        <v>15.971</v>
      </c>
      <c r="K16" s="141">
        <v>19.312999999999999</v>
      </c>
      <c r="L16" s="313">
        <v>21.704000000000001</v>
      </c>
      <c r="M16" s="314"/>
      <c r="N16" s="315"/>
      <c r="O16" s="308">
        <v>19.419</v>
      </c>
      <c r="P16" s="309"/>
      <c r="Q16" s="158">
        <v>15.451000000000001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5</v>
      </c>
      <c r="C18" s="140">
        <v>10</v>
      </c>
      <c r="D18" s="140" t="s">
        <v>15</v>
      </c>
      <c r="E18" s="140">
        <v>2000</v>
      </c>
      <c r="F18" s="140">
        <v>20</v>
      </c>
      <c r="G18" s="140">
        <v>20</v>
      </c>
      <c r="H18" s="145">
        <v>18</v>
      </c>
      <c r="I18" s="139">
        <v>18</v>
      </c>
      <c r="J18" s="140">
        <v>280</v>
      </c>
      <c r="K18" s="140">
        <v>1500</v>
      </c>
      <c r="L18" s="140">
        <v>10</v>
      </c>
      <c r="M18" s="140">
        <v>10</v>
      </c>
      <c r="N18" s="140">
        <v>10</v>
      </c>
      <c r="O18" s="139">
        <v>650</v>
      </c>
      <c r="P18" s="140">
        <v>700</v>
      </c>
      <c r="Q18" s="145">
        <v>200</v>
      </c>
    </row>
    <row r="19" spans="1:18" ht="11.25" customHeight="1" thickBot="1" x14ac:dyDescent="0.2">
      <c r="A19" s="146" t="s">
        <v>33</v>
      </c>
      <c r="B19" s="148">
        <v>35.299999999999997</v>
      </c>
      <c r="C19" s="151">
        <v>84</v>
      </c>
      <c r="D19" s="148" t="s">
        <v>34</v>
      </c>
      <c r="E19" s="148">
        <v>861</v>
      </c>
      <c r="F19" s="162">
        <v>45.2</v>
      </c>
      <c r="G19" s="162">
        <v>46.3</v>
      </c>
      <c r="H19" s="163">
        <v>45.9</v>
      </c>
      <c r="I19" s="164">
        <v>138.6</v>
      </c>
      <c r="J19" s="148">
        <v>277</v>
      </c>
      <c r="K19" s="148">
        <v>664</v>
      </c>
      <c r="L19" s="162">
        <v>50.5</v>
      </c>
      <c r="M19" s="162">
        <v>48.5</v>
      </c>
      <c r="N19" s="165">
        <v>52.3</v>
      </c>
      <c r="O19" s="166">
        <v>475</v>
      </c>
      <c r="P19" s="149">
        <v>479</v>
      </c>
      <c r="Q19" s="150">
        <v>202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</v>
      </c>
      <c r="C23" s="305">
        <v>11.396000000000001</v>
      </c>
      <c r="D23" s="306"/>
      <c r="E23" s="307"/>
      <c r="F23" s="157">
        <v>6.8390000000000004</v>
      </c>
      <c r="G23" s="141">
        <v>7.6230000000000002</v>
      </c>
      <c r="H23" s="305">
        <v>7.4180000000000001</v>
      </c>
      <c r="I23" s="306"/>
      <c r="J23" s="307"/>
      <c r="K23" s="139" t="s">
        <v>15</v>
      </c>
      <c r="L23" s="141">
        <v>31.375</v>
      </c>
      <c r="M23" s="141">
        <v>28.41</v>
      </c>
      <c r="N23" s="141">
        <v>35.652000000000001</v>
      </c>
      <c r="O23" s="305">
        <v>42.41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30</v>
      </c>
      <c r="C25" s="140">
        <v>22</v>
      </c>
      <c r="D25" s="140">
        <v>22</v>
      </c>
      <c r="E25" s="145">
        <v>22</v>
      </c>
      <c r="F25" s="139">
        <v>900</v>
      </c>
      <c r="G25" s="140">
        <v>400</v>
      </c>
      <c r="H25" s="140">
        <v>18</v>
      </c>
      <c r="I25" s="140">
        <v>18</v>
      </c>
      <c r="J25" s="169">
        <v>18</v>
      </c>
      <c r="K25" s="139" t="s">
        <v>15</v>
      </c>
      <c r="L25" s="140" t="s">
        <v>272</v>
      </c>
      <c r="M25" s="140">
        <v>5000</v>
      </c>
      <c r="N25" s="140">
        <v>2500</v>
      </c>
      <c r="O25" s="140">
        <v>10</v>
      </c>
      <c r="P25" s="140">
        <v>8</v>
      </c>
      <c r="Q25" s="145">
        <v>10</v>
      </c>
    </row>
    <row r="26" spans="1:18" ht="11.25" customHeight="1" thickBot="1" x14ac:dyDescent="0.2">
      <c r="A26" s="146" t="s">
        <v>33</v>
      </c>
      <c r="B26" s="164">
        <v>98.5</v>
      </c>
      <c r="C26" s="162">
        <v>67</v>
      </c>
      <c r="D26" s="162">
        <v>66.5</v>
      </c>
      <c r="E26" s="163">
        <v>65.8</v>
      </c>
      <c r="F26" s="147">
        <v>465</v>
      </c>
      <c r="G26" s="148">
        <v>235</v>
      </c>
      <c r="H26" s="162">
        <v>52</v>
      </c>
      <c r="I26" s="162">
        <v>52.2</v>
      </c>
      <c r="J26" s="165">
        <v>51.6</v>
      </c>
      <c r="K26" s="148" t="s">
        <v>34</v>
      </c>
      <c r="L26" s="148" t="s">
        <v>272</v>
      </c>
      <c r="M26" s="148">
        <v>3110</v>
      </c>
      <c r="N26" s="170">
        <v>1009</v>
      </c>
      <c r="O26" s="162">
        <v>37.299999999999997</v>
      </c>
      <c r="P26" s="162">
        <v>36.799999999999997</v>
      </c>
      <c r="Q26" s="163">
        <v>37.1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14.6</v>
      </c>
      <c r="C30" s="141">
        <v>20.417000000000002</v>
      </c>
      <c r="D30" s="141">
        <v>24.145</v>
      </c>
      <c r="E30" s="305">
        <v>24.584</v>
      </c>
      <c r="F30" s="307"/>
      <c r="G30" s="157">
        <v>11.622999999999999</v>
      </c>
      <c r="H30" s="141">
        <v>14.487</v>
      </c>
      <c r="I30" s="141">
        <v>24.664000000000001</v>
      </c>
      <c r="J30" s="305">
        <v>31.974</v>
      </c>
      <c r="K30" s="306"/>
      <c r="L30" s="307"/>
      <c r="M30" s="157">
        <v>4.4130000000000003</v>
      </c>
      <c r="N30" s="141">
        <v>4.8259999999999996</v>
      </c>
      <c r="O30" s="305">
        <v>8.59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30</v>
      </c>
      <c r="D32" s="140">
        <v>18</v>
      </c>
      <c r="E32" s="140">
        <v>8</v>
      </c>
      <c r="F32" s="169">
        <v>10</v>
      </c>
      <c r="G32" s="139">
        <v>10</v>
      </c>
      <c r="H32" s="140">
        <v>1400</v>
      </c>
      <c r="I32" s="140">
        <v>5000</v>
      </c>
      <c r="J32" s="140">
        <v>15</v>
      </c>
      <c r="K32" s="140">
        <v>15</v>
      </c>
      <c r="L32" s="145">
        <v>15</v>
      </c>
      <c r="M32" s="139">
        <v>180</v>
      </c>
      <c r="N32" s="140">
        <v>100</v>
      </c>
      <c r="O32" s="140">
        <v>300</v>
      </c>
      <c r="P32" s="140">
        <v>380</v>
      </c>
      <c r="Q32" s="145">
        <v>400</v>
      </c>
      <c r="R32" s="153"/>
    </row>
    <row r="33" spans="1:18" ht="11.25" customHeight="1" thickBot="1" x14ac:dyDescent="0.2">
      <c r="A33" s="173" t="s">
        <v>33</v>
      </c>
      <c r="B33" s="147">
        <v>158.4</v>
      </c>
      <c r="C33" s="148">
        <v>150.6</v>
      </c>
      <c r="D33" s="151">
        <v>63.7</v>
      </c>
      <c r="E33" s="151">
        <v>43.2</v>
      </c>
      <c r="F33" s="174">
        <v>43.7</v>
      </c>
      <c r="G33" s="164">
        <v>90.3</v>
      </c>
      <c r="H33" s="148">
        <v>839</v>
      </c>
      <c r="I33" s="148">
        <v>2900</v>
      </c>
      <c r="J33" s="148">
        <v>52</v>
      </c>
      <c r="K33" s="151">
        <v>52.2</v>
      </c>
      <c r="L33" s="175">
        <v>52.5</v>
      </c>
      <c r="M33" s="151">
        <v>136.9</v>
      </c>
      <c r="N33" s="151">
        <v>116.8</v>
      </c>
      <c r="O33" s="148">
        <v>211</v>
      </c>
      <c r="P33" s="148">
        <v>274</v>
      </c>
      <c r="Q33" s="152">
        <v>270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5.25</v>
      </c>
      <c r="K44" s="141">
        <v>11.256</v>
      </c>
      <c r="L44" s="305">
        <v>21.228000000000002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10</v>
      </c>
      <c r="K46" s="169">
        <v>15</v>
      </c>
      <c r="L46" s="140">
        <v>12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94.3</v>
      </c>
      <c r="K47" s="174">
        <v>70.2</v>
      </c>
      <c r="L47" s="151">
        <v>69.900000000000006</v>
      </c>
      <c r="M47" s="148">
        <v>70.599999999999994</v>
      </c>
      <c r="N47" s="175">
        <v>69.599999999999994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16.855</v>
      </c>
      <c r="D51" s="306"/>
      <c r="E51" s="307"/>
      <c r="F51" s="308">
        <v>16.847000000000001</v>
      </c>
      <c r="G51" s="306"/>
      <c r="H51" s="309"/>
      <c r="I51" s="305">
        <v>6.6319999999999997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280</v>
      </c>
      <c r="D53" s="140">
        <v>300</v>
      </c>
      <c r="E53" s="179" t="s">
        <v>32</v>
      </c>
      <c r="F53" s="140" t="s">
        <v>285</v>
      </c>
      <c r="G53" s="140">
        <v>380</v>
      </c>
      <c r="H53" s="180" t="s">
        <v>32</v>
      </c>
      <c r="I53" s="140">
        <v>30</v>
      </c>
      <c r="J53" s="140">
        <v>25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159.30000000000001</v>
      </c>
      <c r="D54" s="181">
        <v>243</v>
      </c>
      <c r="E54" s="182" t="s">
        <v>32</v>
      </c>
      <c r="F54" s="148" t="s">
        <v>286</v>
      </c>
      <c r="G54" s="184">
        <v>244</v>
      </c>
      <c r="H54" s="183" t="s">
        <v>32</v>
      </c>
      <c r="I54" s="162">
        <v>60.5</v>
      </c>
      <c r="J54" s="149">
        <v>60</v>
      </c>
      <c r="K54" s="163">
        <v>60.2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4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41751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287</v>
      </c>
      <c r="B9" s="139" t="s">
        <v>15</v>
      </c>
      <c r="C9" s="140" t="s">
        <v>15</v>
      </c>
      <c r="D9" s="141">
        <v>16.684999999999999</v>
      </c>
      <c r="E9" s="305">
        <v>20.888000000000002</v>
      </c>
      <c r="F9" s="306"/>
      <c r="G9" s="307"/>
      <c r="H9" s="139" t="s">
        <v>15</v>
      </c>
      <c r="I9" s="140" t="s">
        <v>15</v>
      </c>
      <c r="J9" s="141">
        <v>13.351000000000001</v>
      </c>
      <c r="K9" s="305">
        <v>18.7</v>
      </c>
      <c r="L9" s="306"/>
      <c r="M9" s="307"/>
      <c r="N9" s="139" t="s">
        <v>15</v>
      </c>
      <c r="O9" s="141">
        <v>16.5</v>
      </c>
      <c r="P9" s="305">
        <v>25.023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450</v>
      </c>
      <c r="E11" s="140">
        <v>580</v>
      </c>
      <c r="F11" s="140">
        <v>900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380</v>
      </c>
      <c r="L11" s="140">
        <v>380</v>
      </c>
      <c r="M11" s="145">
        <v>380</v>
      </c>
      <c r="N11" s="139" t="s">
        <v>15</v>
      </c>
      <c r="O11" s="140">
        <v>100</v>
      </c>
      <c r="P11" s="140">
        <v>60</v>
      </c>
      <c r="Q11" s="140">
        <v>550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253</v>
      </c>
      <c r="E12" s="149">
        <v>456</v>
      </c>
      <c r="F12" s="149">
        <v>573</v>
      </c>
      <c r="G12" s="150" t="s">
        <v>32</v>
      </c>
      <c r="H12" s="147" t="s">
        <v>34</v>
      </c>
      <c r="I12" s="148" t="s">
        <v>34</v>
      </c>
      <c r="J12" s="151">
        <v>118.3</v>
      </c>
      <c r="K12" s="149">
        <v>291</v>
      </c>
      <c r="L12" s="149">
        <v>293</v>
      </c>
      <c r="M12" s="150">
        <v>295</v>
      </c>
      <c r="N12" s="147" t="s">
        <v>34</v>
      </c>
      <c r="O12" s="151">
        <v>128.4</v>
      </c>
      <c r="P12" s="148">
        <v>103.8</v>
      </c>
      <c r="Q12" s="148">
        <v>323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3.8279999999999998</v>
      </c>
      <c r="C16" s="141">
        <v>10.132999999999999</v>
      </c>
      <c r="D16" s="140" t="s">
        <v>386</v>
      </c>
      <c r="E16" s="141">
        <v>22.108000000000001</v>
      </c>
      <c r="F16" s="305">
        <v>25.533999999999999</v>
      </c>
      <c r="G16" s="306"/>
      <c r="H16" s="307"/>
      <c r="I16" s="157">
        <v>7.944</v>
      </c>
      <c r="J16" s="141">
        <v>16.466999999999999</v>
      </c>
      <c r="K16" s="141">
        <v>19.978000000000002</v>
      </c>
      <c r="L16" s="313">
        <v>21.824999999999999</v>
      </c>
      <c r="M16" s="314"/>
      <c r="N16" s="315"/>
      <c r="O16" s="308">
        <v>19.971</v>
      </c>
      <c r="P16" s="309"/>
      <c r="Q16" s="158">
        <v>17.687999999999999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30</v>
      </c>
      <c r="C18" s="140">
        <v>15</v>
      </c>
      <c r="D18" s="140" t="s">
        <v>15</v>
      </c>
      <c r="E18" s="140">
        <v>2000</v>
      </c>
      <c r="F18" s="140">
        <v>22</v>
      </c>
      <c r="G18" s="140">
        <v>22</v>
      </c>
      <c r="H18" s="145">
        <v>30</v>
      </c>
      <c r="I18" s="139">
        <v>15</v>
      </c>
      <c r="J18" s="140">
        <v>300</v>
      </c>
      <c r="K18" s="140">
        <v>1300</v>
      </c>
      <c r="L18" s="140">
        <v>10</v>
      </c>
      <c r="M18" s="140">
        <v>10</v>
      </c>
      <c r="N18" s="140">
        <v>10</v>
      </c>
      <c r="O18" s="139">
        <v>700</v>
      </c>
      <c r="P18" s="140">
        <v>700</v>
      </c>
      <c r="Q18" s="145">
        <v>200</v>
      </c>
    </row>
    <row r="19" spans="1:18" ht="11.25" customHeight="1" thickBot="1" x14ac:dyDescent="0.2">
      <c r="A19" s="146" t="s">
        <v>33</v>
      </c>
      <c r="B19" s="148">
        <v>56.2</v>
      </c>
      <c r="C19" s="151">
        <v>84.3</v>
      </c>
      <c r="D19" s="148" t="s">
        <v>34</v>
      </c>
      <c r="E19" s="148">
        <v>871</v>
      </c>
      <c r="F19" s="162">
        <v>48.4</v>
      </c>
      <c r="G19" s="162">
        <v>48.2</v>
      </c>
      <c r="H19" s="163">
        <v>47.9</v>
      </c>
      <c r="I19" s="164">
        <v>135.6</v>
      </c>
      <c r="J19" s="148">
        <v>279</v>
      </c>
      <c r="K19" s="148">
        <v>638</v>
      </c>
      <c r="L19" s="162">
        <v>50.2</v>
      </c>
      <c r="M19" s="162">
        <v>49.8</v>
      </c>
      <c r="N19" s="165">
        <v>49.2</v>
      </c>
      <c r="O19" s="166">
        <v>473</v>
      </c>
      <c r="P19" s="149">
        <v>481</v>
      </c>
      <c r="Q19" s="150">
        <v>198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8.5220000000000002</v>
      </c>
      <c r="C23" s="305">
        <v>11.555999999999999</v>
      </c>
      <c r="D23" s="306"/>
      <c r="E23" s="307"/>
      <c r="F23" s="157">
        <v>7.1020000000000003</v>
      </c>
      <c r="G23" s="141">
        <v>7.81</v>
      </c>
      <c r="H23" s="305">
        <v>7.4829999999999997</v>
      </c>
      <c r="I23" s="306"/>
      <c r="J23" s="307"/>
      <c r="K23" s="139" t="s">
        <v>15</v>
      </c>
      <c r="L23" s="141">
        <v>31.323</v>
      </c>
      <c r="M23" s="141">
        <v>28.888000000000002</v>
      </c>
      <c r="N23" s="141">
        <v>34.979999999999997</v>
      </c>
      <c r="O23" s="305">
        <v>42.658000000000001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30</v>
      </c>
      <c r="C25" s="140">
        <v>20</v>
      </c>
      <c r="D25" s="140">
        <v>20</v>
      </c>
      <c r="E25" s="145">
        <v>22</v>
      </c>
      <c r="F25" s="139">
        <v>1100</v>
      </c>
      <c r="G25" s="140">
        <v>350</v>
      </c>
      <c r="H25" s="140">
        <v>10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5000</v>
      </c>
      <c r="N25" s="140">
        <v>1800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97.9</v>
      </c>
      <c r="C26" s="162">
        <v>68.3</v>
      </c>
      <c r="D26" s="162">
        <v>67.599999999999994</v>
      </c>
      <c r="E26" s="163">
        <v>66.400000000000006</v>
      </c>
      <c r="F26" s="147">
        <v>534</v>
      </c>
      <c r="G26" s="148">
        <v>233</v>
      </c>
      <c r="H26" s="162">
        <v>50.4</v>
      </c>
      <c r="I26" s="162">
        <v>50.1</v>
      </c>
      <c r="J26" s="165">
        <v>49.5</v>
      </c>
      <c r="K26" s="148" t="s">
        <v>34</v>
      </c>
      <c r="L26" s="148" t="s">
        <v>272</v>
      </c>
      <c r="M26" s="148">
        <v>3080</v>
      </c>
      <c r="N26" s="170">
        <v>892</v>
      </c>
      <c r="O26" s="162">
        <v>38.299999999999997</v>
      </c>
      <c r="P26" s="162">
        <v>37.4</v>
      </c>
      <c r="Q26" s="163">
        <v>36.799999999999997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14.753</v>
      </c>
      <c r="C30" s="141">
        <v>20.152999999999999</v>
      </c>
      <c r="D30" s="141">
        <v>23.795000000000002</v>
      </c>
      <c r="E30" s="305">
        <v>24.670999999999999</v>
      </c>
      <c r="F30" s="307"/>
      <c r="G30" s="157">
        <v>11.994999999999999</v>
      </c>
      <c r="H30" s="141">
        <v>14.635999999999999</v>
      </c>
      <c r="I30" s="141">
        <v>24.99</v>
      </c>
      <c r="J30" s="305">
        <v>32.243000000000002</v>
      </c>
      <c r="K30" s="306"/>
      <c r="L30" s="307"/>
      <c r="M30" s="157">
        <v>3.5950000000000002</v>
      </c>
      <c r="N30" s="141">
        <v>6.05</v>
      </c>
      <c r="O30" s="305">
        <v>8.7119999999999997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30</v>
      </c>
      <c r="D32" s="140">
        <v>12</v>
      </c>
      <c r="E32" s="140">
        <v>6</v>
      </c>
      <c r="F32" s="169">
        <v>8</v>
      </c>
      <c r="G32" s="139">
        <v>8</v>
      </c>
      <c r="H32" s="140">
        <v>1300</v>
      </c>
      <c r="I32" s="140">
        <v>5000</v>
      </c>
      <c r="J32" s="140">
        <v>15</v>
      </c>
      <c r="K32" s="140">
        <v>12</v>
      </c>
      <c r="L32" s="145">
        <v>12</v>
      </c>
      <c r="M32" s="139">
        <v>75</v>
      </c>
      <c r="N32" s="140">
        <v>90</v>
      </c>
      <c r="O32" s="140">
        <v>380</v>
      </c>
      <c r="P32" s="140">
        <v>380</v>
      </c>
      <c r="Q32" s="145">
        <v>380</v>
      </c>
      <c r="R32" s="153"/>
    </row>
    <row r="33" spans="1:18" ht="11.25" customHeight="1" thickBot="1" x14ac:dyDescent="0.2">
      <c r="A33" s="173" t="s">
        <v>33</v>
      </c>
      <c r="B33" s="147">
        <v>155.6</v>
      </c>
      <c r="C33" s="148">
        <v>149.69999999999999</v>
      </c>
      <c r="D33" s="151">
        <v>62.8</v>
      </c>
      <c r="E33" s="151">
        <v>42.4</v>
      </c>
      <c r="F33" s="174">
        <v>42.2</v>
      </c>
      <c r="G33" s="164">
        <v>87.6</v>
      </c>
      <c r="H33" s="148">
        <v>818</v>
      </c>
      <c r="I33" s="148">
        <v>2880</v>
      </c>
      <c r="J33" s="148">
        <v>52.1</v>
      </c>
      <c r="K33" s="151">
        <v>51.8</v>
      </c>
      <c r="L33" s="175">
        <v>51.5</v>
      </c>
      <c r="M33" s="151">
        <v>134.5</v>
      </c>
      <c r="N33" s="151">
        <v>115.8</v>
      </c>
      <c r="O33" s="148">
        <v>265</v>
      </c>
      <c r="P33" s="148">
        <v>274</v>
      </c>
      <c r="Q33" s="152">
        <v>278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5.2240000000000002</v>
      </c>
      <c r="K44" s="141">
        <v>11.074999999999999</v>
      </c>
      <c r="L44" s="305">
        <v>21.254999999999999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15</v>
      </c>
      <c r="K46" s="169">
        <v>12</v>
      </c>
      <c r="L46" s="140" t="s">
        <v>288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95.6</v>
      </c>
      <c r="K47" s="174">
        <v>71.2</v>
      </c>
      <c r="L47" s="151" t="s">
        <v>289</v>
      </c>
      <c r="M47" s="148">
        <v>70.8</v>
      </c>
      <c r="N47" s="175">
        <v>69.8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17.12</v>
      </c>
      <c r="D51" s="306"/>
      <c r="E51" s="307"/>
      <c r="F51" s="308">
        <v>17.542000000000002</v>
      </c>
      <c r="G51" s="306"/>
      <c r="H51" s="309"/>
      <c r="I51" s="305">
        <v>7.16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320</v>
      </c>
      <c r="D53" s="140">
        <v>400</v>
      </c>
      <c r="E53" s="179" t="s">
        <v>32</v>
      </c>
      <c r="F53" s="140" t="s">
        <v>256</v>
      </c>
      <c r="G53" s="140">
        <v>400</v>
      </c>
      <c r="H53" s="180" t="s">
        <v>32</v>
      </c>
      <c r="I53" s="140">
        <v>30</v>
      </c>
      <c r="J53" s="140">
        <v>20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228</v>
      </c>
      <c r="D54" s="181">
        <v>269</v>
      </c>
      <c r="E54" s="182" t="s">
        <v>32</v>
      </c>
      <c r="F54" s="148" t="s">
        <v>256</v>
      </c>
      <c r="G54" s="184">
        <v>252</v>
      </c>
      <c r="H54" s="183" t="s">
        <v>32</v>
      </c>
      <c r="I54" s="162">
        <v>61.8</v>
      </c>
      <c r="J54" s="149">
        <v>60.9</v>
      </c>
      <c r="K54" s="163">
        <v>61.2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13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41757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16.855</v>
      </c>
      <c r="E9" s="305">
        <v>20.952000000000002</v>
      </c>
      <c r="F9" s="306"/>
      <c r="G9" s="307"/>
      <c r="H9" s="139" t="s">
        <v>15</v>
      </c>
      <c r="I9" s="140" t="s">
        <v>15</v>
      </c>
      <c r="J9" s="141">
        <v>13.433</v>
      </c>
      <c r="K9" s="305">
        <v>18.7</v>
      </c>
      <c r="L9" s="306"/>
      <c r="M9" s="307"/>
      <c r="N9" s="139" t="s">
        <v>15</v>
      </c>
      <c r="O9" s="141">
        <v>16.8</v>
      </c>
      <c r="P9" s="305">
        <v>25.097999999999999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480</v>
      </c>
      <c r="E11" s="140">
        <v>580</v>
      </c>
      <c r="F11" s="140">
        <v>800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380</v>
      </c>
      <c r="L11" s="140">
        <v>380</v>
      </c>
      <c r="M11" s="145">
        <v>380</v>
      </c>
      <c r="N11" s="139" t="s">
        <v>15</v>
      </c>
      <c r="O11" s="140">
        <v>120</v>
      </c>
      <c r="P11" s="140">
        <v>60</v>
      </c>
      <c r="Q11" s="140">
        <v>70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263</v>
      </c>
      <c r="E12" s="149">
        <v>452</v>
      </c>
      <c r="F12" s="149">
        <v>556</v>
      </c>
      <c r="G12" s="150" t="s">
        <v>32</v>
      </c>
      <c r="H12" s="147" t="s">
        <v>34</v>
      </c>
      <c r="I12" s="148" t="s">
        <v>34</v>
      </c>
      <c r="J12" s="151">
        <v>116.5</v>
      </c>
      <c r="K12" s="149">
        <v>288</v>
      </c>
      <c r="L12" s="149">
        <v>291</v>
      </c>
      <c r="M12" s="150">
        <v>294</v>
      </c>
      <c r="N12" s="147" t="s">
        <v>34</v>
      </c>
      <c r="O12" s="151">
        <v>133.4</v>
      </c>
      <c r="P12" s="148">
        <v>102.9</v>
      </c>
      <c r="Q12" s="148">
        <v>103.3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3.9550000000000001</v>
      </c>
      <c r="C16" s="141">
        <v>10.269</v>
      </c>
      <c r="D16" s="140" t="s">
        <v>386</v>
      </c>
      <c r="E16" s="141">
        <v>22.219000000000001</v>
      </c>
      <c r="F16" s="305">
        <v>25.62</v>
      </c>
      <c r="G16" s="306"/>
      <c r="H16" s="307"/>
      <c r="I16" s="157">
        <v>8.1679999999999993</v>
      </c>
      <c r="J16" s="141">
        <v>16.484999999999999</v>
      </c>
      <c r="K16" s="141">
        <v>20.010999999999999</v>
      </c>
      <c r="L16" s="313">
        <v>21.88</v>
      </c>
      <c r="M16" s="314"/>
      <c r="N16" s="315"/>
      <c r="O16" s="308">
        <v>20.042000000000002</v>
      </c>
      <c r="P16" s="309"/>
      <c r="Q16" s="158">
        <v>17.901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40</v>
      </c>
      <c r="C18" s="140">
        <v>12</v>
      </c>
      <c r="D18" s="140" t="s">
        <v>15</v>
      </c>
      <c r="E18" s="140">
        <v>1800</v>
      </c>
      <c r="F18" s="140">
        <v>20</v>
      </c>
      <c r="G18" s="140">
        <v>20</v>
      </c>
      <c r="H18" s="145">
        <v>25</v>
      </c>
      <c r="I18" s="139">
        <v>20</v>
      </c>
      <c r="J18" s="140">
        <v>300</v>
      </c>
      <c r="K18" s="140">
        <v>1400</v>
      </c>
      <c r="L18" s="140">
        <v>12</v>
      </c>
      <c r="M18" s="140">
        <v>10</v>
      </c>
      <c r="N18" s="140">
        <v>10</v>
      </c>
      <c r="O18" s="139">
        <v>700</v>
      </c>
      <c r="P18" s="140">
        <v>700</v>
      </c>
      <c r="Q18" s="145">
        <v>200</v>
      </c>
    </row>
    <row r="19" spans="1:18" ht="11.25" customHeight="1" thickBot="1" x14ac:dyDescent="0.2">
      <c r="A19" s="146" t="s">
        <v>33</v>
      </c>
      <c r="B19" s="148">
        <v>54.3</v>
      </c>
      <c r="C19" s="151">
        <v>81.2</v>
      </c>
      <c r="D19" s="148" t="s">
        <v>34</v>
      </c>
      <c r="E19" s="148">
        <v>842</v>
      </c>
      <c r="F19" s="162">
        <v>49.2</v>
      </c>
      <c r="G19" s="162">
        <v>48.8</v>
      </c>
      <c r="H19" s="163">
        <v>48.5</v>
      </c>
      <c r="I19" s="164">
        <v>141.1</v>
      </c>
      <c r="J19" s="148">
        <v>282</v>
      </c>
      <c r="K19" s="148">
        <v>646</v>
      </c>
      <c r="L19" s="162">
        <v>50.8</v>
      </c>
      <c r="M19" s="162">
        <v>49.8</v>
      </c>
      <c r="N19" s="165">
        <v>49.6</v>
      </c>
      <c r="O19" s="166">
        <v>488</v>
      </c>
      <c r="P19" s="149">
        <v>495</v>
      </c>
      <c r="Q19" s="150">
        <v>194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8.5679999999999996</v>
      </c>
      <c r="C23" s="305">
        <v>11.616</v>
      </c>
      <c r="D23" s="306"/>
      <c r="E23" s="307"/>
      <c r="F23" s="157">
        <v>7.1280000000000001</v>
      </c>
      <c r="G23" s="141">
        <v>7.798</v>
      </c>
      <c r="H23" s="305">
        <v>7.601</v>
      </c>
      <c r="I23" s="306"/>
      <c r="J23" s="307"/>
      <c r="K23" s="139" t="s">
        <v>15</v>
      </c>
      <c r="L23" s="141">
        <v>31.344999999999999</v>
      </c>
      <c r="M23" s="141">
        <v>28.856000000000002</v>
      </c>
      <c r="N23" s="141">
        <v>34.975999999999999</v>
      </c>
      <c r="O23" s="305">
        <v>42.728000000000002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30</v>
      </c>
      <c r="C25" s="140">
        <v>22</v>
      </c>
      <c r="D25" s="140">
        <v>25</v>
      </c>
      <c r="E25" s="145">
        <v>25</v>
      </c>
      <c r="F25" s="139">
        <v>1100</v>
      </c>
      <c r="G25" s="140">
        <v>550</v>
      </c>
      <c r="H25" s="140">
        <v>10</v>
      </c>
      <c r="I25" s="140">
        <v>10</v>
      </c>
      <c r="J25" s="169">
        <v>10</v>
      </c>
      <c r="K25" s="139" t="s">
        <v>15</v>
      </c>
      <c r="L25" s="140" t="s">
        <v>272</v>
      </c>
      <c r="M25" s="140">
        <v>5000</v>
      </c>
      <c r="N25" s="140">
        <v>2000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96.8</v>
      </c>
      <c r="C26" s="162">
        <v>69.099999999999994</v>
      </c>
      <c r="D26" s="162">
        <v>68.3</v>
      </c>
      <c r="E26" s="163">
        <v>67.599999999999994</v>
      </c>
      <c r="F26" s="147">
        <v>512</v>
      </c>
      <c r="G26" s="148">
        <v>273</v>
      </c>
      <c r="H26" s="162">
        <v>50.9</v>
      </c>
      <c r="I26" s="162">
        <v>49.6</v>
      </c>
      <c r="J26" s="165">
        <v>49.4</v>
      </c>
      <c r="K26" s="148" t="s">
        <v>34</v>
      </c>
      <c r="L26" s="148" t="s">
        <v>272</v>
      </c>
      <c r="M26" s="148">
        <v>3090</v>
      </c>
      <c r="N26" s="170">
        <v>889</v>
      </c>
      <c r="O26" s="162">
        <v>37.6</v>
      </c>
      <c r="P26" s="162">
        <v>36.5</v>
      </c>
      <c r="Q26" s="163">
        <v>35.799999999999997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14.881</v>
      </c>
      <c r="C30" s="141">
        <v>20.271999999999998</v>
      </c>
      <c r="D30" s="141">
        <v>23.879000000000001</v>
      </c>
      <c r="E30" s="305">
        <v>24.702000000000002</v>
      </c>
      <c r="F30" s="307"/>
      <c r="G30" s="157">
        <v>12.101000000000001</v>
      </c>
      <c r="H30" s="141">
        <v>14.670999999999999</v>
      </c>
      <c r="I30" s="141">
        <v>25.09</v>
      </c>
      <c r="J30" s="305">
        <v>32.354999999999997</v>
      </c>
      <c r="K30" s="306"/>
      <c r="L30" s="307"/>
      <c r="M30" s="157">
        <v>4.8780000000000001</v>
      </c>
      <c r="N30" s="141">
        <v>6.1559999999999997</v>
      </c>
      <c r="O30" s="305">
        <v>8.7629999999999999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30</v>
      </c>
      <c r="D32" s="140">
        <v>18</v>
      </c>
      <c r="E32" s="140">
        <v>8</v>
      </c>
      <c r="F32" s="169">
        <v>8</v>
      </c>
      <c r="G32" s="139">
        <v>8</v>
      </c>
      <c r="H32" s="140">
        <v>1600</v>
      </c>
      <c r="I32" s="140">
        <v>5500</v>
      </c>
      <c r="J32" s="140">
        <v>15</v>
      </c>
      <c r="K32" s="140">
        <v>18</v>
      </c>
      <c r="L32" s="145">
        <v>12</v>
      </c>
      <c r="M32" s="139">
        <v>120</v>
      </c>
      <c r="N32" s="140">
        <v>100</v>
      </c>
      <c r="O32" s="140">
        <v>280</v>
      </c>
      <c r="P32" s="140">
        <v>380</v>
      </c>
      <c r="Q32" s="145">
        <v>400</v>
      </c>
      <c r="R32" s="153"/>
    </row>
    <row r="33" spans="1:18" ht="11.25" customHeight="1" thickBot="1" x14ac:dyDescent="0.2">
      <c r="A33" s="173" t="s">
        <v>33</v>
      </c>
      <c r="B33" s="147">
        <v>163.6</v>
      </c>
      <c r="C33" s="148">
        <v>144.9</v>
      </c>
      <c r="D33" s="151">
        <v>63.3</v>
      </c>
      <c r="E33" s="151">
        <v>41.2</v>
      </c>
      <c r="F33" s="174">
        <v>45.8</v>
      </c>
      <c r="G33" s="164">
        <v>84.3</v>
      </c>
      <c r="H33" s="148">
        <v>828</v>
      </c>
      <c r="I33" s="148">
        <v>2920</v>
      </c>
      <c r="J33" s="148">
        <v>51.8</v>
      </c>
      <c r="K33" s="151">
        <v>50.9</v>
      </c>
      <c r="L33" s="175">
        <v>50.6</v>
      </c>
      <c r="M33" s="151">
        <v>135.5</v>
      </c>
      <c r="N33" s="151">
        <v>116.2</v>
      </c>
      <c r="O33" s="148">
        <v>228</v>
      </c>
      <c r="P33" s="148">
        <v>273</v>
      </c>
      <c r="Q33" s="152">
        <v>281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5.1929999999999996</v>
      </c>
      <c r="K44" s="141">
        <v>11.087999999999999</v>
      </c>
      <c r="L44" s="305">
        <v>21.245000000000001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12</v>
      </c>
      <c r="K46" s="169">
        <v>15</v>
      </c>
      <c r="L46" s="140" t="s">
        <v>288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94.9</v>
      </c>
      <c r="K47" s="174">
        <v>70.2</v>
      </c>
      <c r="L47" s="151" t="s">
        <v>147</v>
      </c>
      <c r="M47" s="148">
        <v>69.900000000000006</v>
      </c>
      <c r="N47" s="175">
        <v>69.2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17.189</v>
      </c>
      <c r="D51" s="306"/>
      <c r="E51" s="307"/>
      <c r="F51" s="308">
        <v>17.687999999999999</v>
      </c>
      <c r="G51" s="306"/>
      <c r="H51" s="309"/>
      <c r="I51" s="305">
        <v>7.2380000000000004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300</v>
      </c>
      <c r="D53" s="140">
        <v>400</v>
      </c>
      <c r="E53" s="179" t="s">
        <v>32</v>
      </c>
      <c r="F53" s="140" t="s">
        <v>147</v>
      </c>
      <c r="G53" s="140">
        <v>380</v>
      </c>
      <c r="H53" s="180" t="s">
        <v>32</v>
      </c>
      <c r="I53" s="140">
        <v>25</v>
      </c>
      <c r="J53" s="140">
        <v>25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222</v>
      </c>
      <c r="D54" s="181">
        <v>272</v>
      </c>
      <c r="E54" s="182" t="s">
        <v>32</v>
      </c>
      <c r="F54" s="148" t="s">
        <v>147</v>
      </c>
      <c r="G54" s="184">
        <v>248</v>
      </c>
      <c r="H54" s="183" t="s">
        <v>32</v>
      </c>
      <c r="I54" s="162">
        <v>60.8</v>
      </c>
      <c r="J54" s="149">
        <v>60.9</v>
      </c>
      <c r="K54" s="163">
        <v>60.7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41766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16.818000000000001</v>
      </c>
      <c r="E9" s="305">
        <v>21.215</v>
      </c>
      <c r="F9" s="306"/>
      <c r="G9" s="307"/>
      <c r="H9" s="139" t="s">
        <v>15</v>
      </c>
      <c r="I9" s="140" t="s">
        <v>15</v>
      </c>
      <c r="J9" s="141">
        <v>13.37</v>
      </c>
      <c r="K9" s="305">
        <v>18.645</v>
      </c>
      <c r="L9" s="306"/>
      <c r="M9" s="307"/>
      <c r="N9" s="139" t="s">
        <v>15</v>
      </c>
      <c r="O9" s="141">
        <v>16.649999999999999</v>
      </c>
      <c r="P9" s="305">
        <v>24.664999999999999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450</v>
      </c>
      <c r="E11" s="140">
        <v>800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350</v>
      </c>
      <c r="L11" s="140">
        <v>380</v>
      </c>
      <c r="M11" s="145">
        <v>380</v>
      </c>
      <c r="N11" s="139" t="s">
        <v>15</v>
      </c>
      <c r="O11" s="140">
        <v>100</v>
      </c>
      <c r="P11" s="140">
        <v>80</v>
      </c>
      <c r="Q11" s="140">
        <v>400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230</v>
      </c>
      <c r="E12" s="149">
        <v>578</v>
      </c>
      <c r="F12" s="149">
        <v>707</v>
      </c>
      <c r="G12" s="150" t="s">
        <v>32</v>
      </c>
      <c r="H12" s="147" t="s">
        <v>34</v>
      </c>
      <c r="I12" s="148" t="s">
        <v>34</v>
      </c>
      <c r="J12" s="151">
        <v>117.6</v>
      </c>
      <c r="K12" s="149">
        <v>274</v>
      </c>
      <c r="L12" s="149">
        <v>290</v>
      </c>
      <c r="M12" s="150">
        <v>292</v>
      </c>
      <c r="N12" s="147" t="s">
        <v>34</v>
      </c>
      <c r="O12" s="151">
        <v>124.6</v>
      </c>
      <c r="P12" s="148">
        <v>103.7</v>
      </c>
      <c r="Q12" s="148">
        <v>272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3.847</v>
      </c>
      <c r="C16" s="141">
        <v>10.438000000000001</v>
      </c>
      <c r="D16" s="140" t="s">
        <v>386</v>
      </c>
      <c r="E16" s="141">
        <v>22.114999999999998</v>
      </c>
      <c r="F16" s="305">
        <v>25.181999999999999</v>
      </c>
      <c r="G16" s="306"/>
      <c r="H16" s="307"/>
      <c r="I16" s="157">
        <v>8.3260000000000005</v>
      </c>
      <c r="J16" s="141">
        <v>16.283000000000001</v>
      </c>
      <c r="K16" s="141">
        <v>19.893000000000001</v>
      </c>
      <c r="L16" s="313">
        <v>21.702999999999999</v>
      </c>
      <c r="M16" s="314"/>
      <c r="N16" s="315"/>
      <c r="O16" s="308">
        <v>19.89</v>
      </c>
      <c r="P16" s="309"/>
      <c r="Q16" s="158">
        <v>17.824999999999999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5</v>
      </c>
      <c r="C18" s="140">
        <v>12</v>
      </c>
      <c r="D18" s="140" t="s">
        <v>15</v>
      </c>
      <c r="E18" s="140">
        <v>2000</v>
      </c>
      <c r="F18" s="140">
        <v>20</v>
      </c>
      <c r="G18" s="140">
        <v>25</v>
      </c>
      <c r="H18" s="145">
        <v>25</v>
      </c>
      <c r="I18" s="139">
        <v>15</v>
      </c>
      <c r="J18" s="140">
        <v>300</v>
      </c>
      <c r="K18" s="140">
        <v>1400</v>
      </c>
      <c r="L18" s="140">
        <v>10</v>
      </c>
      <c r="M18" s="140">
        <v>10</v>
      </c>
      <c r="N18" s="140">
        <v>10</v>
      </c>
      <c r="O18" s="139">
        <v>800</v>
      </c>
      <c r="P18" s="140">
        <v>800</v>
      </c>
      <c r="Q18" s="145">
        <v>200</v>
      </c>
    </row>
    <row r="19" spans="1:18" ht="11.25" customHeight="1" thickBot="1" x14ac:dyDescent="0.2">
      <c r="A19" s="146" t="s">
        <v>33</v>
      </c>
      <c r="B19" s="148">
        <v>37.4</v>
      </c>
      <c r="C19" s="151">
        <v>86.7</v>
      </c>
      <c r="D19" s="148" t="s">
        <v>34</v>
      </c>
      <c r="E19" s="148">
        <v>859</v>
      </c>
      <c r="F19" s="162">
        <v>48.8</v>
      </c>
      <c r="G19" s="162">
        <v>47.6</v>
      </c>
      <c r="H19" s="163">
        <v>47.1</v>
      </c>
      <c r="I19" s="164">
        <v>121.3</v>
      </c>
      <c r="J19" s="148">
        <v>289</v>
      </c>
      <c r="K19" s="148">
        <v>640</v>
      </c>
      <c r="L19" s="162">
        <v>49.2</v>
      </c>
      <c r="M19" s="162">
        <v>47.8</v>
      </c>
      <c r="N19" s="165">
        <v>47.7</v>
      </c>
      <c r="O19" s="166">
        <v>536</v>
      </c>
      <c r="P19" s="149">
        <v>543</v>
      </c>
      <c r="Q19" s="150">
        <v>207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8.3819999999999997</v>
      </c>
      <c r="C23" s="305">
        <v>11.669</v>
      </c>
      <c r="D23" s="306"/>
      <c r="E23" s="307"/>
      <c r="F23" s="157">
        <v>7.032</v>
      </c>
      <c r="G23" s="141">
        <v>7.665</v>
      </c>
      <c r="H23" s="305">
        <v>7.431</v>
      </c>
      <c r="I23" s="306"/>
      <c r="J23" s="307"/>
      <c r="K23" s="139" t="s">
        <v>15</v>
      </c>
      <c r="L23" s="141">
        <v>31.236999999999998</v>
      </c>
      <c r="M23" s="141">
        <v>28.603000000000002</v>
      </c>
      <c r="N23" s="141">
        <v>35.006</v>
      </c>
      <c r="O23" s="305">
        <v>42.533000000000001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60</v>
      </c>
      <c r="C25" s="140">
        <v>30</v>
      </c>
      <c r="D25" s="140">
        <v>30</v>
      </c>
      <c r="E25" s="145">
        <v>40</v>
      </c>
      <c r="F25" s="139">
        <v>1100</v>
      </c>
      <c r="G25" s="140">
        <v>600</v>
      </c>
      <c r="H25" s="140">
        <v>40</v>
      </c>
      <c r="I25" s="140">
        <v>30</v>
      </c>
      <c r="J25" s="169">
        <v>25</v>
      </c>
      <c r="K25" s="139" t="s">
        <v>15</v>
      </c>
      <c r="L25" s="140" t="s">
        <v>272</v>
      </c>
      <c r="M25" s="140">
        <v>5000</v>
      </c>
      <c r="N25" s="140">
        <v>2500</v>
      </c>
      <c r="O25" s="140">
        <v>10</v>
      </c>
      <c r="P25" s="140">
        <v>10</v>
      </c>
      <c r="Q25" s="145">
        <v>8</v>
      </c>
    </row>
    <row r="26" spans="1:18" ht="11.25" customHeight="1" thickBot="1" x14ac:dyDescent="0.2">
      <c r="A26" s="146" t="s">
        <v>33</v>
      </c>
      <c r="B26" s="164">
        <v>101.1</v>
      </c>
      <c r="C26" s="162">
        <v>66.599999999999994</v>
      </c>
      <c r="D26" s="162">
        <v>68.400000000000006</v>
      </c>
      <c r="E26" s="163">
        <v>67.099999999999994</v>
      </c>
      <c r="F26" s="147">
        <v>529</v>
      </c>
      <c r="G26" s="148">
        <v>324</v>
      </c>
      <c r="H26" s="162">
        <v>56.1</v>
      </c>
      <c r="I26" s="162">
        <v>54.9</v>
      </c>
      <c r="J26" s="165">
        <v>53.5</v>
      </c>
      <c r="K26" s="148" t="s">
        <v>34</v>
      </c>
      <c r="L26" s="148" t="s">
        <v>272</v>
      </c>
      <c r="M26" s="148">
        <v>3120</v>
      </c>
      <c r="N26" s="170">
        <v>1158</v>
      </c>
      <c r="O26" s="162">
        <v>38.299999999999997</v>
      </c>
      <c r="P26" s="162">
        <v>37.6</v>
      </c>
      <c r="Q26" s="163">
        <v>37.1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14.824999999999999</v>
      </c>
      <c r="C30" s="141">
        <v>19.893999999999998</v>
      </c>
      <c r="D30" s="141">
        <v>23.632000000000001</v>
      </c>
      <c r="E30" s="305">
        <v>24.617999999999999</v>
      </c>
      <c r="F30" s="307"/>
      <c r="G30" s="157">
        <v>11.955</v>
      </c>
      <c r="H30" s="141">
        <v>14.733000000000001</v>
      </c>
      <c r="I30" s="141">
        <v>24.8</v>
      </c>
      <c r="J30" s="305">
        <v>32.481999999999999</v>
      </c>
      <c r="K30" s="306"/>
      <c r="L30" s="307"/>
      <c r="M30" s="157">
        <v>4.9569999999999999</v>
      </c>
      <c r="N30" s="141">
        <v>6.4</v>
      </c>
      <c r="O30" s="305">
        <v>8.6039999999999992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30</v>
      </c>
      <c r="D32" s="140">
        <v>15</v>
      </c>
      <c r="E32" s="140">
        <v>8</v>
      </c>
      <c r="F32" s="169">
        <v>8</v>
      </c>
      <c r="G32" s="139">
        <v>20</v>
      </c>
      <c r="H32" s="140">
        <v>1400</v>
      </c>
      <c r="I32" s="140">
        <v>5000</v>
      </c>
      <c r="J32" s="140">
        <v>18</v>
      </c>
      <c r="K32" s="140">
        <v>18</v>
      </c>
      <c r="L32" s="145">
        <v>15</v>
      </c>
      <c r="M32" s="139">
        <v>130</v>
      </c>
      <c r="N32" s="140">
        <v>130</v>
      </c>
      <c r="O32" s="140">
        <v>250</v>
      </c>
      <c r="P32" s="140">
        <v>400</v>
      </c>
      <c r="Q32" s="145">
        <v>350</v>
      </c>
      <c r="R32" s="153"/>
    </row>
    <row r="33" spans="1:18" ht="11.25" customHeight="1" thickBot="1" x14ac:dyDescent="0.2">
      <c r="A33" s="173" t="s">
        <v>33</v>
      </c>
      <c r="B33" s="147">
        <v>161.5</v>
      </c>
      <c r="C33" s="148">
        <v>136.4</v>
      </c>
      <c r="D33" s="151">
        <v>64</v>
      </c>
      <c r="E33" s="151">
        <v>42</v>
      </c>
      <c r="F33" s="174">
        <v>45.3</v>
      </c>
      <c r="G33" s="164">
        <v>94.2</v>
      </c>
      <c r="H33" s="148">
        <v>851</v>
      </c>
      <c r="I33" s="148">
        <v>2760</v>
      </c>
      <c r="J33" s="148">
        <v>54.9</v>
      </c>
      <c r="K33" s="151">
        <v>53.4</v>
      </c>
      <c r="L33" s="175">
        <v>53.9</v>
      </c>
      <c r="M33" s="151">
        <v>113.9</v>
      </c>
      <c r="N33" s="151">
        <v>115.7</v>
      </c>
      <c r="O33" s="148">
        <v>206</v>
      </c>
      <c r="P33" s="148">
        <v>273</v>
      </c>
      <c r="Q33" s="152">
        <v>274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5.157</v>
      </c>
      <c r="K44" s="141">
        <v>11.161</v>
      </c>
      <c r="L44" s="305">
        <v>20.873999999999999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10</v>
      </c>
      <c r="K46" s="169">
        <v>15</v>
      </c>
      <c r="L46" s="140" t="s">
        <v>147</v>
      </c>
      <c r="M46" s="140">
        <v>12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97.2</v>
      </c>
      <c r="K47" s="174">
        <v>73.2</v>
      </c>
      <c r="L47" s="151" t="s">
        <v>147</v>
      </c>
      <c r="M47" s="148">
        <v>73.8</v>
      </c>
      <c r="N47" s="175">
        <v>74.900000000000006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16.943000000000001</v>
      </c>
      <c r="D51" s="306"/>
      <c r="E51" s="307"/>
      <c r="F51" s="308">
        <v>17.646000000000001</v>
      </c>
      <c r="G51" s="306"/>
      <c r="H51" s="309"/>
      <c r="I51" s="305">
        <v>7.1529999999999996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300</v>
      </c>
      <c r="D53" s="140">
        <v>350</v>
      </c>
      <c r="E53" s="179" t="s">
        <v>32</v>
      </c>
      <c r="F53" s="140" t="s">
        <v>147</v>
      </c>
      <c r="G53" s="140">
        <v>380</v>
      </c>
      <c r="H53" s="180" t="s">
        <v>32</v>
      </c>
      <c r="I53" s="140">
        <v>30</v>
      </c>
      <c r="J53" s="140">
        <v>30</v>
      </c>
      <c r="K53" s="145">
        <v>30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254</v>
      </c>
      <c r="D54" s="181">
        <v>293</v>
      </c>
      <c r="E54" s="182" t="s">
        <v>32</v>
      </c>
      <c r="F54" s="148" t="s">
        <v>147</v>
      </c>
      <c r="G54" s="184">
        <v>246</v>
      </c>
      <c r="H54" s="183" t="s">
        <v>32</v>
      </c>
      <c r="I54" s="162">
        <v>61.4</v>
      </c>
      <c r="J54" s="149">
        <v>59.7</v>
      </c>
      <c r="K54" s="163">
        <v>59.9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10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41771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17.062000000000001</v>
      </c>
      <c r="E9" s="305">
        <v>20.97</v>
      </c>
      <c r="F9" s="306"/>
      <c r="G9" s="307"/>
      <c r="H9" s="139" t="s">
        <v>15</v>
      </c>
      <c r="I9" s="140" t="s">
        <v>15</v>
      </c>
      <c r="J9" s="141">
        <v>13.317</v>
      </c>
      <c r="K9" s="305">
        <v>18.794</v>
      </c>
      <c r="L9" s="306"/>
      <c r="M9" s="307"/>
      <c r="N9" s="139" t="s">
        <v>15</v>
      </c>
      <c r="O9" s="141">
        <v>16.486999999999998</v>
      </c>
      <c r="P9" s="305">
        <v>24.773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480</v>
      </c>
      <c r="E11" s="140">
        <v>650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320</v>
      </c>
      <c r="L11" s="140">
        <v>380</v>
      </c>
      <c r="M11" s="145">
        <v>350</v>
      </c>
      <c r="N11" s="139" t="s">
        <v>15</v>
      </c>
      <c r="O11" s="140">
        <v>120</v>
      </c>
      <c r="P11" s="140">
        <v>100</v>
      </c>
      <c r="Q11" s="140">
        <v>600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236</v>
      </c>
      <c r="E12" s="149">
        <v>507</v>
      </c>
      <c r="F12" s="149">
        <v>675</v>
      </c>
      <c r="G12" s="150" t="s">
        <v>32</v>
      </c>
      <c r="H12" s="147" t="s">
        <v>34</v>
      </c>
      <c r="I12" s="148" t="s">
        <v>34</v>
      </c>
      <c r="J12" s="151">
        <v>116.5</v>
      </c>
      <c r="K12" s="149">
        <v>279</v>
      </c>
      <c r="L12" s="149">
        <v>285</v>
      </c>
      <c r="M12" s="150">
        <v>289</v>
      </c>
      <c r="N12" s="147" t="s">
        <v>34</v>
      </c>
      <c r="O12" s="151">
        <v>128.4</v>
      </c>
      <c r="P12" s="148">
        <v>121.3</v>
      </c>
      <c r="Q12" s="148">
        <v>340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4.0529999999999999</v>
      </c>
      <c r="C16" s="141">
        <v>10.347</v>
      </c>
      <c r="D16" s="140" t="s">
        <v>386</v>
      </c>
      <c r="E16" s="141">
        <v>22.27</v>
      </c>
      <c r="F16" s="305">
        <v>25.562000000000001</v>
      </c>
      <c r="G16" s="306"/>
      <c r="H16" s="307"/>
      <c r="I16" s="157">
        <v>8.5489999999999995</v>
      </c>
      <c r="J16" s="141">
        <v>16.276</v>
      </c>
      <c r="K16" s="141">
        <v>20.18</v>
      </c>
      <c r="L16" s="313">
        <v>21.885999999999999</v>
      </c>
      <c r="M16" s="314"/>
      <c r="N16" s="315"/>
      <c r="O16" s="308">
        <v>20.004000000000001</v>
      </c>
      <c r="P16" s="309"/>
      <c r="Q16" s="158">
        <v>17.678999999999998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5</v>
      </c>
      <c r="C18" s="140">
        <v>10</v>
      </c>
      <c r="D18" s="140" t="s">
        <v>15</v>
      </c>
      <c r="E18" s="140">
        <v>2000</v>
      </c>
      <c r="F18" s="140">
        <v>18</v>
      </c>
      <c r="G18" s="140">
        <v>18</v>
      </c>
      <c r="H18" s="145">
        <v>20</v>
      </c>
      <c r="I18" s="139">
        <v>15</v>
      </c>
      <c r="J18" s="140">
        <v>500</v>
      </c>
      <c r="K18" s="140">
        <v>1400</v>
      </c>
      <c r="L18" s="140">
        <v>8</v>
      </c>
      <c r="M18" s="140">
        <v>8</v>
      </c>
      <c r="N18" s="140">
        <v>10</v>
      </c>
      <c r="O18" s="139">
        <v>800</v>
      </c>
      <c r="P18" s="140">
        <v>800</v>
      </c>
      <c r="Q18" s="145">
        <v>180</v>
      </c>
    </row>
    <row r="19" spans="1:18" ht="11.25" customHeight="1" thickBot="1" x14ac:dyDescent="0.2">
      <c r="A19" s="146" t="s">
        <v>33</v>
      </c>
      <c r="B19" s="148">
        <v>38.5</v>
      </c>
      <c r="C19" s="151">
        <v>86.8</v>
      </c>
      <c r="D19" s="148" t="s">
        <v>34</v>
      </c>
      <c r="E19" s="148">
        <v>875</v>
      </c>
      <c r="F19" s="162">
        <v>44.5</v>
      </c>
      <c r="G19" s="162">
        <v>44.6</v>
      </c>
      <c r="H19" s="163">
        <v>45</v>
      </c>
      <c r="I19" s="164">
        <v>114.9</v>
      </c>
      <c r="J19" s="148">
        <v>370</v>
      </c>
      <c r="K19" s="148">
        <v>634</v>
      </c>
      <c r="L19" s="162">
        <v>48.8</v>
      </c>
      <c r="M19" s="162">
        <v>9.1</v>
      </c>
      <c r="N19" s="165">
        <v>49.3</v>
      </c>
      <c r="O19" s="166">
        <v>538</v>
      </c>
      <c r="P19" s="149">
        <v>554</v>
      </c>
      <c r="Q19" s="150">
        <v>193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8.2420000000000009</v>
      </c>
      <c r="C23" s="305">
        <v>11.81</v>
      </c>
      <c r="D23" s="306"/>
      <c r="E23" s="307"/>
      <c r="F23" s="157">
        <v>7.2270000000000003</v>
      </c>
      <c r="G23" s="141">
        <v>7.48</v>
      </c>
      <c r="H23" s="305">
        <v>7.4690000000000003</v>
      </c>
      <c r="I23" s="306"/>
      <c r="J23" s="307"/>
      <c r="K23" s="139" t="s">
        <v>15</v>
      </c>
      <c r="L23" s="141">
        <v>31.388000000000002</v>
      </c>
      <c r="M23" s="141">
        <v>28.88</v>
      </c>
      <c r="N23" s="141">
        <v>34.819000000000003</v>
      </c>
      <c r="O23" s="305">
        <v>42.4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40</v>
      </c>
      <c r="C25" s="140">
        <v>25</v>
      </c>
      <c r="D25" s="140">
        <v>30</v>
      </c>
      <c r="E25" s="145">
        <v>30</v>
      </c>
      <c r="F25" s="139">
        <v>1000</v>
      </c>
      <c r="G25" s="140">
        <v>600</v>
      </c>
      <c r="H25" s="140">
        <v>15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5000</v>
      </c>
      <c r="N25" s="140">
        <v>2000</v>
      </c>
      <c r="O25" s="140">
        <v>12</v>
      </c>
      <c r="P25" s="140">
        <v>10</v>
      </c>
      <c r="Q25" s="145">
        <v>10</v>
      </c>
    </row>
    <row r="26" spans="1:18" ht="11.25" customHeight="1" thickBot="1" x14ac:dyDescent="0.2">
      <c r="A26" s="146" t="s">
        <v>33</v>
      </c>
      <c r="B26" s="164">
        <v>100.8</v>
      </c>
      <c r="C26" s="162">
        <v>67.099999999999994</v>
      </c>
      <c r="D26" s="162">
        <v>67.2</v>
      </c>
      <c r="E26" s="163">
        <v>66.900000000000006</v>
      </c>
      <c r="F26" s="147">
        <v>508</v>
      </c>
      <c r="G26" s="148">
        <v>329</v>
      </c>
      <c r="H26" s="162">
        <v>49.5</v>
      </c>
      <c r="I26" s="162">
        <v>49.3</v>
      </c>
      <c r="J26" s="165">
        <v>49</v>
      </c>
      <c r="K26" s="148" t="s">
        <v>34</v>
      </c>
      <c r="L26" s="148" t="s">
        <v>272</v>
      </c>
      <c r="M26" s="148">
        <v>3080</v>
      </c>
      <c r="N26" s="170">
        <v>880</v>
      </c>
      <c r="O26" s="162">
        <v>40.5</v>
      </c>
      <c r="P26" s="162">
        <v>39.700000000000003</v>
      </c>
      <c r="Q26" s="163">
        <v>38.200000000000003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14.891</v>
      </c>
      <c r="C30" s="141">
        <v>20.003</v>
      </c>
      <c r="D30" s="141">
        <v>23.672999999999998</v>
      </c>
      <c r="E30" s="305">
        <v>24.617999999999999</v>
      </c>
      <c r="F30" s="307"/>
      <c r="G30" s="157">
        <v>11.752000000000001</v>
      </c>
      <c r="H30" s="141">
        <v>14.643000000000001</v>
      </c>
      <c r="I30" s="141">
        <v>25.006</v>
      </c>
      <c r="J30" s="305">
        <v>32.225999999999999</v>
      </c>
      <c r="K30" s="306"/>
      <c r="L30" s="307"/>
      <c r="M30" s="157">
        <v>4.8109999999999999</v>
      </c>
      <c r="N30" s="141">
        <v>6.2779999999999996</v>
      </c>
      <c r="O30" s="305">
        <v>8.7550000000000008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30</v>
      </c>
      <c r="D32" s="140">
        <v>15</v>
      </c>
      <c r="E32" s="140">
        <v>8</v>
      </c>
      <c r="F32" s="169">
        <v>8</v>
      </c>
      <c r="G32" s="139">
        <v>15</v>
      </c>
      <c r="H32" s="140">
        <v>1600</v>
      </c>
      <c r="I32" s="140">
        <v>5000</v>
      </c>
      <c r="J32" s="140">
        <v>12</v>
      </c>
      <c r="K32" s="140">
        <v>15</v>
      </c>
      <c r="L32" s="145">
        <v>15</v>
      </c>
      <c r="M32" s="139">
        <v>130</v>
      </c>
      <c r="N32" s="140">
        <v>120</v>
      </c>
      <c r="O32" s="140">
        <v>300</v>
      </c>
      <c r="P32" s="140">
        <v>320</v>
      </c>
      <c r="Q32" s="145">
        <v>320</v>
      </c>
      <c r="R32" s="153"/>
    </row>
    <row r="33" spans="1:18" ht="11.25" customHeight="1" thickBot="1" x14ac:dyDescent="0.2">
      <c r="A33" s="173" t="s">
        <v>33</v>
      </c>
      <c r="B33" s="147">
        <v>162.4</v>
      </c>
      <c r="C33" s="148">
        <v>139.30000000000001</v>
      </c>
      <c r="D33" s="151">
        <v>6.7</v>
      </c>
      <c r="E33" s="151">
        <v>42.1</v>
      </c>
      <c r="F33" s="174">
        <v>44.2</v>
      </c>
      <c r="G33" s="164">
        <v>90.3</v>
      </c>
      <c r="H33" s="148">
        <v>851</v>
      </c>
      <c r="I33" s="148">
        <v>2720</v>
      </c>
      <c r="J33" s="148">
        <v>46.9</v>
      </c>
      <c r="K33" s="151">
        <v>50.3</v>
      </c>
      <c r="L33" s="175">
        <v>51.9</v>
      </c>
      <c r="M33" s="151">
        <v>114.3</v>
      </c>
      <c r="N33" s="151">
        <v>115.2</v>
      </c>
      <c r="O33" s="148">
        <v>219</v>
      </c>
      <c r="P33" s="148">
        <v>275</v>
      </c>
      <c r="Q33" s="152">
        <v>275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5.2080000000000002</v>
      </c>
      <c r="K44" s="141">
        <v>11.074</v>
      </c>
      <c r="L44" s="305">
        <v>21.202999999999999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12</v>
      </c>
      <c r="K46" s="169">
        <v>15</v>
      </c>
      <c r="L46" s="140" t="s">
        <v>147</v>
      </c>
      <c r="M46" s="140">
        <v>15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94.8</v>
      </c>
      <c r="K47" s="174">
        <v>71.099999999999994</v>
      </c>
      <c r="L47" s="151" t="s">
        <v>147</v>
      </c>
      <c r="M47" s="148">
        <v>69.900000000000006</v>
      </c>
      <c r="N47" s="175">
        <v>68.400000000000006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17.148</v>
      </c>
      <c r="D51" s="306"/>
      <c r="E51" s="307"/>
      <c r="F51" s="308">
        <v>17.78</v>
      </c>
      <c r="G51" s="306"/>
      <c r="H51" s="309"/>
      <c r="I51" s="305">
        <v>7.2439999999999998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220</v>
      </c>
      <c r="D53" s="140">
        <v>300</v>
      </c>
      <c r="E53" s="179" t="s">
        <v>32</v>
      </c>
      <c r="F53" s="140" t="s">
        <v>147</v>
      </c>
      <c r="G53" s="140">
        <v>350</v>
      </c>
      <c r="H53" s="180" t="s">
        <v>32</v>
      </c>
      <c r="I53" s="140">
        <v>25</v>
      </c>
      <c r="J53" s="140">
        <v>25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124.9</v>
      </c>
      <c r="D54" s="181">
        <v>282</v>
      </c>
      <c r="E54" s="182" t="s">
        <v>32</v>
      </c>
      <c r="F54" s="148" t="s">
        <v>147</v>
      </c>
      <c r="G54" s="184">
        <v>252</v>
      </c>
      <c r="H54" s="183" t="s">
        <v>32</v>
      </c>
      <c r="I54" s="162">
        <v>60.8</v>
      </c>
      <c r="J54" s="149">
        <v>59.8</v>
      </c>
      <c r="K54" s="163">
        <v>60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301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41778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16.952999999999999</v>
      </c>
      <c r="E9" s="305">
        <v>21.106999999999999</v>
      </c>
      <c r="F9" s="306"/>
      <c r="G9" s="307"/>
      <c r="H9" s="139" t="s">
        <v>15</v>
      </c>
      <c r="I9" s="140" t="s">
        <v>15</v>
      </c>
      <c r="J9" s="141">
        <v>13.548999999999999</v>
      </c>
      <c r="K9" s="305">
        <v>18.622</v>
      </c>
      <c r="L9" s="306"/>
      <c r="M9" s="307"/>
      <c r="N9" s="139" t="s">
        <v>15</v>
      </c>
      <c r="O9" s="141">
        <v>16.523</v>
      </c>
      <c r="P9" s="305">
        <v>24.95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450</v>
      </c>
      <c r="E11" s="140">
        <v>700</v>
      </c>
      <c r="F11" s="140">
        <v>800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300</v>
      </c>
      <c r="L11" s="140">
        <v>300</v>
      </c>
      <c r="M11" s="145">
        <v>320</v>
      </c>
      <c r="N11" s="139" t="s">
        <v>15</v>
      </c>
      <c r="O11" s="140">
        <v>120</v>
      </c>
      <c r="P11" s="140">
        <v>80</v>
      </c>
      <c r="Q11" s="140">
        <v>110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227</v>
      </c>
      <c r="E12" s="149">
        <v>501</v>
      </c>
      <c r="F12" s="149">
        <v>688</v>
      </c>
      <c r="G12" s="150" t="s">
        <v>32</v>
      </c>
      <c r="H12" s="147" t="s">
        <v>34</v>
      </c>
      <c r="I12" s="148" t="s">
        <v>34</v>
      </c>
      <c r="J12" s="151">
        <v>119.5</v>
      </c>
      <c r="K12" s="149">
        <v>252</v>
      </c>
      <c r="L12" s="149">
        <v>267</v>
      </c>
      <c r="M12" s="150">
        <v>282</v>
      </c>
      <c r="N12" s="147" t="s">
        <v>34</v>
      </c>
      <c r="O12" s="151">
        <v>108.9</v>
      </c>
      <c r="P12" s="148">
        <v>119.3</v>
      </c>
      <c r="Q12" s="148">
        <v>116.3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4.1630000000000003</v>
      </c>
      <c r="C16" s="141">
        <v>10.425000000000001</v>
      </c>
      <c r="D16" s="140" t="s">
        <v>386</v>
      </c>
      <c r="E16" s="141">
        <v>22.344999999999999</v>
      </c>
      <c r="F16" s="305">
        <v>25.692</v>
      </c>
      <c r="G16" s="306"/>
      <c r="H16" s="307"/>
      <c r="I16" s="157">
        <v>9.0180000000000007</v>
      </c>
      <c r="J16" s="141">
        <v>16.895</v>
      </c>
      <c r="K16" s="141">
        <v>20.097999999999999</v>
      </c>
      <c r="L16" s="313">
        <v>21.9</v>
      </c>
      <c r="M16" s="314"/>
      <c r="N16" s="315"/>
      <c r="O16" s="308">
        <v>20.164000000000001</v>
      </c>
      <c r="P16" s="309"/>
      <c r="Q16" s="158">
        <v>18.332999999999998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296</v>
      </c>
      <c r="C18" s="140">
        <v>15</v>
      </c>
      <c r="D18" s="140" t="s">
        <v>15</v>
      </c>
      <c r="E18" s="140">
        <v>2200</v>
      </c>
      <c r="F18" s="140">
        <v>25</v>
      </c>
      <c r="G18" s="140">
        <v>25</v>
      </c>
      <c r="H18" s="145">
        <v>25</v>
      </c>
      <c r="I18" s="139">
        <v>20</v>
      </c>
      <c r="J18" s="140">
        <v>550</v>
      </c>
      <c r="K18" s="140">
        <v>1200</v>
      </c>
      <c r="L18" s="140">
        <v>8</v>
      </c>
      <c r="M18" s="140">
        <v>8</v>
      </c>
      <c r="N18" s="140">
        <v>8</v>
      </c>
      <c r="O18" s="139">
        <v>700</v>
      </c>
      <c r="P18" s="140">
        <v>700</v>
      </c>
      <c r="Q18" s="145">
        <v>170</v>
      </c>
    </row>
    <row r="19" spans="1:18" ht="11.25" customHeight="1" thickBot="1" x14ac:dyDescent="0.2">
      <c r="A19" s="146" t="s">
        <v>33</v>
      </c>
      <c r="B19" s="148" t="s">
        <v>296</v>
      </c>
      <c r="C19" s="151">
        <v>84.4</v>
      </c>
      <c r="D19" s="148" t="s">
        <v>34</v>
      </c>
      <c r="E19" s="148">
        <v>891</v>
      </c>
      <c r="F19" s="162">
        <v>45</v>
      </c>
      <c r="G19" s="162">
        <v>44.8</v>
      </c>
      <c r="H19" s="163">
        <v>44.3</v>
      </c>
      <c r="I19" s="164">
        <v>140.5</v>
      </c>
      <c r="J19" s="148">
        <v>422</v>
      </c>
      <c r="K19" s="148">
        <v>540</v>
      </c>
      <c r="L19" s="162">
        <v>50.1</v>
      </c>
      <c r="M19" s="162">
        <v>49.8</v>
      </c>
      <c r="N19" s="165">
        <v>49.5</v>
      </c>
      <c r="O19" s="166">
        <v>519</v>
      </c>
      <c r="P19" s="149">
        <v>521</v>
      </c>
      <c r="Q19" s="150">
        <v>197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8.6</v>
      </c>
      <c r="C23" s="305">
        <v>11.644</v>
      </c>
      <c r="D23" s="306"/>
      <c r="E23" s="307"/>
      <c r="F23" s="157">
        <v>7.173</v>
      </c>
      <c r="G23" s="141">
        <v>7.88</v>
      </c>
      <c r="H23" s="305">
        <v>7.6040000000000001</v>
      </c>
      <c r="I23" s="306"/>
      <c r="J23" s="307"/>
      <c r="K23" s="139" t="s">
        <v>15</v>
      </c>
      <c r="L23" s="141">
        <v>31.382000000000001</v>
      </c>
      <c r="M23" s="141">
        <v>28.911999999999999</v>
      </c>
      <c r="N23" s="141">
        <v>34.878</v>
      </c>
      <c r="O23" s="305">
        <v>42.704999999999998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35</v>
      </c>
      <c r="C25" s="140">
        <v>25</v>
      </c>
      <c r="D25" s="140">
        <v>30</v>
      </c>
      <c r="E25" s="145">
        <v>30</v>
      </c>
      <c r="F25" s="139">
        <v>700</v>
      </c>
      <c r="G25" s="140">
        <v>450</v>
      </c>
      <c r="H25" s="140">
        <v>12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4500</v>
      </c>
      <c r="N25" s="140">
        <v>1600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105.9</v>
      </c>
      <c r="C26" s="162">
        <v>68.099999999999994</v>
      </c>
      <c r="D26" s="162">
        <v>69.099999999999994</v>
      </c>
      <c r="E26" s="163">
        <v>66.900000000000006</v>
      </c>
      <c r="F26" s="147">
        <v>451</v>
      </c>
      <c r="G26" s="148">
        <v>273</v>
      </c>
      <c r="H26" s="162">
        <v>49.8</v>
      </c>
      <c r="I26" s="162">
        <v>49.3</v>
      </c>
      <c r="J26" s="165">
        <v>48.8</v>
      </c>
      <c r="K26" s="148" t="s">
        <v>34</v>
      </c>
      <c r="L26" s="148" t="s">
        <v>272</v>
      </c>
      <c r="M26" s="148">
        <v>3090</v>
      </c>
      <c r="N26" s="170">
        <v>813</v>
      </c>
      <c r="O26" s="162">
        <v>39.6</v>
      </c>
      <c r="P26" s="162">
        <v>39.200000000000003</v>
      </c>
      <c r="Q26" s="163">
        <v>38.299999999999997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15.048</v>
      </c>
      <c r="C30" s="141">
        <v>20.440999999999999</v>
      </c>
      <c r="D30" s="141">
        <v>23.885000000000002</v>
      </c>
      <c r="E30" s="305">
        <v>24.808</v>
      </c>
      <c r="F30" s="307"/>
      <c r="G30" s="157">
        <v>12.129</v>
      </c>
      <c r="H30" s="141">
        <v>14.766</v>
      </c>
      <c r="I30" s="141">
        <v>25.029</v>
      </c>
      <c r="J30" s="305">
        <v>32.484000000000002</v>
      </c>
      <c r="K30" s="306"/>
      <c r="L30" s="307"/>
      <c r="M30" s="157">
        <v>3.1680000000000001</v>
      </c>
      <c r="N30" s="141">
        <v>6.0709999999999997</v>
      </c>
      <c r="O30" s="305">
        <v>8.7449999999999992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90</v>
      </c>
      <c r="D32" s="140">
        <v>15</v>
      </c>
      <c r="E32" s="140">
        <v>8</v>
      </c>
      <c r="F32" s="169">
        <v>8</v>
      </c>
      <c r="G32" s="139">
        <v>8</v>
      </c>
      <c r="H32" s="140">
        <v>1400</v>
      </c>
      <c r="I32" s="140">
        <v>4500</v>
      </c>
      <c r="J32" s="140">
        <v>12</v>
      </c>
      <c r="K32" s="140">
        <v>15</v>
      </c>
      <c r="L32" s="145">
        <v>15</v>
      </c>
      <c r="M32" s="139">
        <v>200</v>
      </c>
      <c r="N32" s="140">
        <v>120</v>
      </c>
      <c r="O32" s="140">
        <v>350</v>
      </c>
      <c r="P32" s="140">
        <v>350</v>
      </c>
      <c r="Q32" s="145">
        <v>350</v>
      </c>
      <c r="R32" s="153"/>
    </row>
    <row r="33" spans="1:18" ht="11.25" customHeight="1" thickBot="1" x14ac:dyDescent="0.2">
      <c r="A33" s="173" t="s">
        <v>33</v>
      </c>
      <c r="B33" s="147">
        <v>166.4</v>
      </c>
      <c r="C33" s="148">
        <v>161.19999999999999</v>
      </c>
      <c r="D33" s="151">
        <v>61.7</v>
      </c>
      <c r="E33" s="151">
        <v>41.2</v>
      </c>
      <c r="F33" s="174">
        <v>43.3</v>
      </c>
      <c r="G33" s="164">
        <v>95.5</v>
      </c>
      <c r="H33" s="148">
        <v>856</v>
      </c>
      <c r="I33" s="148">
        <v>2750</v>
      </c>
      <c r="J33" s="148">
        <v>47.3</v>
      </c>
      <c r="K33" s="151">
        <v>50.4</v>
      </c>
      <c r="L33" s="175">
        <v>52.1</v>
      </c>
      <c r="M33" s="151">
        <v>149.80000000000001</v>
      </c>
      <c r="N33" s="151">
        <v>119.1</v>
      </c>
      <c r="O33" s="148">
        <v>245</v>
      </c>
      <c r="P33" s="148">
        <v>246</v>
      </c>
      <c r="Q33" s="152">
        <v>249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5.2169999999999996</v>
      </c>
      <c r="K44" s="141">
        <v>11.135</v>
      </c>
      <c r="L44" s="305">
        <v>21.248999999999999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20</v>
      </c>
      <c r="K46" s="169">
        <v>20</v>
      </c>
      <c r="L46" s="140" t="s">
        <v>147</v>
      </c>
      <c r="M46" s="140">
        <v>15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102</v>
      </c>
      <c r="K47" s="174">
        <v>69.7</v>
      </c>
      <c r="L47" s="151" t="s">
        <v>147</v>
      </c>
      <c r="M47" s="148">
        <v>68.8</v>
      </c>
      <c r="N47" s="175">
        <v>68.099999999999994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17</v>
      </c>
      <c r="D51" s="306"/>
      <c r="E51" s="307"/>
      <c r="F51" s="308">
        <v>17.47</v>
      </c>
      <c r="G51" s="306"/>
      <c r="H51" s="309"/>
      <c r="I51" s="305">
        <v>7.282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300</v>
      </c>
      <c r="E53" s="179" t="s">
        <v>32</v>
      </c>
      <c r="F53" s="140" t="s">
        <v>147</v>
      </c>
      <c r="G53" s="140">
        <v>380</v>
      </c>
      <c r="H53" s="180" t="s">
        <v>32</v>
      </c>
      <c r="I53" s="140">
        <v>30</v>
      </c>
      <c r="J53" s="140">
        <v>30</v>
      </c>
      <c r="K53" s="145">
        <v>30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189</v>
      </c>
      <c r="D54" s="181">
        <v>254</v>
      </c>
      <c r="E54" s="182" t="s">
        <v>32</v>
      </c>
      <c r="F54" s="148" t="s">
        <v>147</v>
      </c>
      <c r="G54" s="184">
        <v>267</v>
      </c>
      <c r="H54" s="183" t="s">
        <v>32</v>
      </c>
      <c r="I54" s="162">
        <v>62.6</v>
      </c>
      <c r="J54" s="149">
        <v>62.3</v>
      </c>
      <c r="K54" s="163">
        <v>61.8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10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41785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16.899999999999999</v>
      </c>
      <c r="E9" s="305">
        <v>20.94</v>
      </c>
      <c r="F9" s="306"/>
      <c r="G9" s="307"/>
      <c r="H9" s="139" t="s">
        <v>15</v>
      </c>
      <c r="I9" s="140" t="s">
        <v>15</v>
      </c>
      <c r="J9" s="141">
        <v>13.382</v>
      </c>
      <c r="K9" s="305">
        <v>18.63</v>
      </c>
      <c r="L9" s="306"/>
      <c r="M9" s="307"/>
      <c r="N9" s="139" t="s">
        <v>15</v>
      </c>
      <c r="O9" s="141">
        <v>16.440000000000001</v>
      </c>
      <c r="P9" s="305">
        <v>24.893999999999998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450</v>
      </c>
      <c r="E11" s="140">
        <v>750</v>
      </c>
      <c r="F11" s="140">
        <v>950</v>
      </c>
      <c r="G11" s="145" t="s">
        <v>32</v>
      </c>
      <c r="H11" s="139" t="s">
        <v>15</v>
      </c>
      <c r="I11" s="140" t="s">
        <v>15</v>
      </c>
      <c r="J11" s="140">
        <v>60</v>
      </c>
      <c r="K11" s="140">
        <v>320</v>
      </c>
      <c r="L11" s="140">
        <v>320</v>
      </c>
      <c r="M11" s="145">
        <v>320</v>
      </c>
      <c r="N11" s="139" t="s">
        <v>15</v>
      </c>
      <c r="O11" s="140">
        <v>100</v>
      </c>
      <c r="P11" s="140">
        <v>60</v>
      </c>
      <c r="Q11" s="140">
        <v>450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255</v>
      </c>
      <c r="E12" s="149">
        <v>533</v>
      </c>
      <c r="F12" s="149">
        <v>672</v>
      </c>
      <c r="G12" s="150" t="s">
        <v>32</v>
      </c>
      <c r="H12" s="147" t="s">
        <v>34</v>
      </c>
      <c r="I12" s="148" t="s">
        <v>34</v>
      </c>
      <c r="J12" s="151">
        <v>121.3</v>
      </c>
      <c r="K12" s="149">
        <v>266</v>
      </c>
      <c r="L12" s="149">
        <v>276</v>
      </c>
      <c r="M12" s="150">
        <v>282</v>
      </c>
      <c r="N12" s="147" t="s">
        <v>34</v>
      </c>
      <c r="O12" s="151">
        <v>127.6</v>
      </c>
      <c r="P12" s="148">
        <v>101.7</v>
      </c>
      <c r="Q12" s="148">
        <v>296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2.1349999999999998</v>
      </c>
      <c r="C16" s="141">
        <v>10.483000000000001</v>
      </c>
      <c r="D16" s="140" t="s">
        <v>386</v>
      </c>
      <c r="E16" s="141">
        <v>22.157</v>
      </c>
      <c r="F16" s="305">
        <v>25.562999999999999</v>
      </c>
      <c r="G16" s="306"/>
      <c r="H16" s="307"/>
      <c r="I16" s="157">
        <v>9.2880000000000003</v>
      </c>
      <c r="J16" s="141">
        <v>16.934999999999999</v>
      </c>
      <c r="K16" s="141">
        <v>19.977</v>
      </c>
      <c r="L16" s="313">
        <v>21.75</v>
      </c>
      <c r="M16" s="314"/>
      <c r="N16" s="315"/>
      <c r="O16" s="308">
        <v>19.838000000000001</v>
      </c>
      <c r="P16" s="309"/>
      <c r="Q16" s="158">
        <v>17.850000000000001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3</v>
      </c>
      <c r="C18" s="140">
        <v>15</v>
      </c>
      <c r="D18" s="140" t="s">
        <v>15</v>
      </c>
      <c r="E18" s="140">
        <v>2000</v>
      </c>
      <c r="F18" s="140">
        <v>18</v>
      </c>
      <c r="G18" s="140">
        <v>18</v>
      </c>
      <c r="H18" s="145">
        <v>18</v>
      </c>
      <c r="I18" s="139">
        <v>20</v>
      </c>
      <c r="J18" s="140">
        <v>800</v>
      </c>
      <c r="K18" s="140">
        <v>1000</v>
      </c>
      <c r="L18" s="140">
        <v>8</v>
      </c>
      <c r="M18" s="140">
        <v>8</v>
      </c>
      <c r="N18" s="140">
        <v>8</v>
      </c>
      <c r="O18" s="139">
        <v>700</v>
      </c>
      <c r="P18" s="140">
        <v>700</v>
      </c>
      <c r="Q18" s="145">
        <v>150</v>
      </c>
    </row>
    <row r="19" spans="1:18" ht="11.25" customHeight="1" thickBot="1" x14ac:dyDescent="0.2">
      <c r="A19" s="146" t="s">
        <v>33</v>
      </c>
      <c r="B19" s="148">
        <v>38.6</v>
      </c>
      <c r="C19" s="151">
        <v>83.5</v>
      </c>
      <c r="D19" s="148" t="s">
        <v>34</v>
      </c>
      <c r="E19" s="148">
        <v>878</v>
      </c>
      <c r="F19" s="162">
        <v>45.4</v>
      </c>
      <c r="G19" s="162">
        <v>45.2</v>
      </c>
      <c r="H19" s="163">
        <v>44.6</v>
      </c>
      <c r="I19" s="164">
        <v>143.1</v>
      </c>
      <c r="J19" s="148">
        <v>487</v>
      </c>
      <c r="K19" s="148">
        <v>557</v>
      </c>
      <c r="L19" s="162">
        <v>51.5</v>
      </c>
      <c r="M19" s="162">
        <v>50.8</v>
      </c>
      <c r="N19" s="165">
        <v>50.2</v>
      </c>
      <c r="O19" s="166">
        <v>522</v>
      </c>
      <c r="P19" s="149">
        <v>525</v>
      </c>
      <c r="Q19" s="150">
        <v>188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8.5749999999999993</v>
      </c>
      <c r="C23" s="305">
        <v>11.577999999999999</v>
      </c>
      <c r="D23" s="306"/>
      <c r="E23" s="307"/>
      <c r="F23" s="157">
        <v>6.9829999999999997</v>
      </c>
      <c r="G23" s="141">
        <v>7.7240000000000002</v>
      </c>
      <c r="H23" s="305">
        <v>7.4480000000000004</v>
      </c>
      <c r="I23" s="306"/>
      <c r="J23" s="307"/>
      <c r="K23" s="139" t="s">
        <v>15</v>
      </c>
      <c r="L23" s="141">
        <v>31.37</v>
      </c>
      <c r="M23" s="141">
        <v>28.861000000000001</v>
      </c>
      <c r="N23" s="141">
        <v>34.841000000000001</v>
      </c>
      <c r="O23" s="305">
        <v>42.591000000000001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35</v>
      </c>
      <c r="C25" s="140">
        <v>25</v>
      </c>
      <c r="D25" s="140">
        <v>25</v>
      </c>
      <c r="E25" s="145">
        <v>25</v>
      </c>
      <c r="F25" s="139">
        <v>1000</v>
      </c>
      <c r="G25" s="140">
        <v>600</v>
      </c>
      <c r="H25" s="140">
        <v>10</v>
      </c>
      <c r="I25" s="140">
        <v>10</v>
      </c>
      <c r="J25" s="169">
        <v>10</v>
      </c>
      <c r="K25" s="139" t="s">
        <v>15</v>
      </c>
      <c r="L25" s="140" t="s">
        <v>272</v>
      </c>
      <c r="M25" s="140">
        <v>4500</v>
      </c>
      <c r="N25" s="140">
        <v>3000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104.9</v>
      </c>
      <c r="C26" s="162">
        <v>69.900000000000006</v>
      </c>
      <c r="D26" s="162">
        <v>69.7</v>
      </c>
      <c r="E26" s="163">
        <v>68.5</v>
      </c>
      <c r="F26" s="147">
        <v>493</v>
      </c>
      <c r="G26" s="148">
        <v>342</v>
      </c>
      <c r="H26" s="162">
        <v>48.7</v>
      </c>
      <c r="I26" s="162">
        <v>49.4</v>
      </c>
      <c r="J26" s="165">
        <v>48.9</v>
      </c>
      <c r="K26" s="148" t="s">
        <v>34</v>
      </c>
      <c r="L26" s="148" t="s">
        <v>272</v>
      </c>
      <c r="M26" s="148">
        <v>3030</v>
      </c>
      <c r="N26" s="170">
        <v>1485</v>
      </c>
      <c r="O26" s="162">
        <v>38.5</v>
      </c>
      <c r="P26" s="162">
        <v>38.700000000000003</v>
      </c>
      <c r="Q26" s="163">
        <v>38.299999999999997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15.003</v>
      </c>
      <c r="C30" s="141">
        <v>20.417000000000002</v>
      </c>
      <c r="D30" s="141">
        <v>23.8</v>
      </c>
      <c r="E30" s="305">
        <v>24.713000000000001</v>
      </c>
      <c r="F30" s="307"/>
      <c r="G30" s="157">
        <v>12.191000000000001</v>
      </c>
      <c r="H30" s="141">
        <v>14.773</v>
      </c>
      <c r="I30" s="141">
        <v>24.954000000000001</v>
      </c>
      <c r="J30" s="305">
        <v>32.268000000000001</v>
      </c>
      <c r="K30" s="306"/>
      <c r="L30" s="307"/>
      <c r="M30" s="157">
        <v>1.732</v>
      </c>
      <c r="N30" s="141">
        <v>5.8440000000000003</v>
      </c>
      <c r="O30" s="305">
        <v>8.6880000000000006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350</v>
      </c>
      <c r="D32" s="140">
        <v>15</v>
      </c>
      <c r="E32" s="140">
        <v>8</v>
      </c>
      <c r="F32" s="169">
        <v>8</v>
      </c>
      <c r="G32" s="139">
        <v>8</v>
      </c>
      <c r="H32" s="140">
        <v>1400</v>
      </c>
      <c r="I32" s="140">
        <v>5500</v>
      </c>
      <c r="J32" s="140">
        <v>12</v>
      </c>
      <c r="K32" s="140">
        <v>15</v>
      </c>
      <c r="L32" s="145">
        <v>15</v>
      </c>
      <c r="M32" s="139">
        <v>100</v>
      </c>
      <c r="N32" s="140">
        <v>120</v>
      </c>
      <c r="O32" s="140">
        <v>300</v>
      </c>
      <c r="P32" s="140">
        <v>300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171.7</v>
      </c>
      <c r="C33" s="148">
        <v>325</v>
      </c>
      <c r="D33" s="151">
        <v>62.4</v>
      </c>
      <c r="E33" s="151">
        <v>42.5</v>
      </c>
      <c r="F33" s="174">
        <v>41.9</v>
      </c>
      <c r="G33" s="164">
        <v>94.6</v>
      </c>
      <c r="H33" s="148">
        <v>810</v>
      </c>
      <c r="I33" s="148">
        <v>2740</v>
      </c>
      <c r="J33" s="148">
        <v>50.8</v>
      </c>
      <c r="K33" s="151">
        <v>52.3</v>
      </c>
      <c r="L33" s="175">
        <v>54.1</v>
      </c>
      <c r="M33" s="151">
        <v>109.2</v>
      </c>
      <c r="N33" s="151">
        <v>118.3</v>
      </c>
      <c r="O33" s="148">
        <v>247</v>
      </c>
      <c r="P33" s="148">
        <v>253</v>
      </c>
      <c r="Q33" s="152">
        <v>256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5.1219999999999999</v>
      </c>
      <c r="K44" s="141">
        <v>10.983000000000001</v>
      </c>
      <c r="L44" s="305">
        <v>21.19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15</v>
      </c>
      <c r="K46" s="169">
        <v>15</v>
      </c>
      <c r="L46" s="140" t="s">
        <v>147</v>
      </c>
      <c r="M46" s="140">
        <v>15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98.9</v>
      </c>
      <c r="K47" s="174">
        <v>72.400000000000006</v>
      </c>
      <c r="L47" s="151" t="s">
        <v>147</v>
      </c>
      <c r="M47" s="148">
        <v>68.3</v>
      </c>
      <c r="N47" s="175">
        <v>67.2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16.986999999999998</v>
      </c>
      <c r="D51" s="306"/>
      <c r="E51" s="307"/>
      <c r="F51" s="308">
        <v>17.536000000000001</v>
      </c>
      <c r="G51" s="306"/>
      <c r="H51" s="309"/>
      <c r="I51" s="305">
        <v>7.1269999999999998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300</v>
      </c>
      <c r="E53" s="179" t="s">
        <v>32</v>
      </c>
      <c r="F53" s="140" t="s">
        <v>147</v>
      </c>
      <c r="G53" s="140">
        <v>300</v>
      </c>
      <c r="H53" s="180" t="s">
        <v>32</v>
      </c>
      <c r="I53" s="140">
        <v>25</v>
      </c>
      <c r="J53" s="140">
        <v>25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192</v>
      </c>
      <c r="D54" s="181">
        <v>263</v>
      </c>
      <c r="E54" s="182" t="s">
        <v>32</v>
      </c>
      <c r="F54" s="148" t="s">
        <v>147</v>
      </c>
      <c r="G54" s="184">
        <v>229</v>
      </c>
      <c r="H54" s="183" t="s">
        <v>32</v>
      </c>
      <c r="I54" s="162">
        <v>62.4</v>
      </c>
      <c r="J54" s="149">
        <v>61.9</v>
      </c>
      <c r="K54" s="163">
        <v>61.4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41792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16.751999999999999</v>
      </c>
      <c r="E9" s="305">
        <v>20.85</v>
      </c>
      <c r="F9" s="306"/>
      <c r="G9" s="307"/>
      <c r="H9" s="139" t="s">
        <v>15</v>
      </c>
      <c r="I9" s="140" t="s">
        <v>15</v>
      </c>
      <c r="J9" s="141">
        <v>13.348000000000001</v>
      </c>
      <c r="K9" s="305">
        <v>18.654</v>
      </c>
      <c r="L9" s="306"/>
      <c r="M9" s="307"/>
      <c r="N9" s="139" t="s">
        <v>15</v>
      </c>
      <c r="O9" s="141">
        <v>16.573</v>
      </c>
      <c r="P9" s="305">
        <v>24.981999999999999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480</v>
      </c>
      <c r="E11" s="140">
        <v>750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380</v>
      </c>
      <c r="L11" s="140">
        <v>380</v>
      </c>
      <c r="M11" s="145">
        <v>380</v>
      </c>
      <c r="N11" s="139" t="s">
        <v>15</v>
      </c>
      <c r="O11" s="140">
        <v>120</v>
      </c>
      <c r="P11" s="140">
        <v>60</v>
      </c>
      <c r="Q11" s="140">
        <v>480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263</v>
      </c>
      <c r="E12" s="149">
        <v>522</v>
      </c>
      <c r="F12" s="149">
        <v>658</v>
      </c>
      <c r="G12" s="150" t="s">
        <v>32</v>
      </c>
      <c r="H12" s="147" t="s">
        <v>34</v>
      </c>
      <c r="I12" s="148" t="s">
        <v>34</v>
      </c>
      <c r="J12" s="151">
        <v>121.8</v>
      </c>
      <c r="K12" s="149">
        <v>275</v>
      </c>
      <c r="L12" s="149">
        <v>283</v>
      </c>
      <c r="M12" s="150">
        <v>287</v>
      </c>
      <c r="N12" s="147" t="s">
        <v>34</v>
      </c>
      <c r="O12" s="151">
        <v>138</v>
      </c>
      <c r="P12" s="148">
        <v>100.9</v>
      </c>
      <c r="Q12" s="148">
        <v>294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3.9319999999999999</v>
      </c>
      <c r="C16" s="141">
        <v>10.538</v>
      </c>
      <c r="D16" s="140" t="s">
        <v>386</v>
      </c>
      <c r="E16" s="141">
        <v>22.244</v>
      </c>
      <c r="F16" s="305">
        <v>25.518999999999998</v>
      </c>
      <c r="G16" s="306"/>
      <c r="H16" s="307"/>
      <c r="I16" s="157">
        <v>8.5129999999999999</v>
      </c>
      <c r="J16" s="141">
        <v>16.896000000000001</v>
      </c>
      <c r="K16" s="141">
        <v>20.032</v>
      </c>
      <c r="L16" s="313">
        <v>21.856999999999999</v>
      </c>
      <c r="M16" s="314"/>
      <c r="N16" s="315"/>
      <c r="O16" s="308">
        <v>19.623000000000001</v>
      </c>
      <c r="P16" s="309"/>
      <c r="Q16" s="158">
        <v>17.564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35</v>
      </c>
      <c r="C18" s="140">
        <v>15</v>
      </c>
      <c r="D18" s="140" t="s">
        <v>15</v>
      </c>
      <c r="E18" s="140">
        <v>2000</v>
      </c>
      <c r="F18" s="140">
        <v>20</v>
      </c>
      <c r="G18" s="140">
        <v>20</v>
      </c>
      <c r="H18" s="145">
        <v>20</v>
      </c>
      <c r="I18" s="139">
        <v>18</v>
      </c>
      <c r="J18" s="140">
        <v>800</v>
      </c>
      <c r="K18" s="140">
        <v>600</v>
      </c>
      <c r="L18" s="140">
        <v>8</v>
      </c>
      <c r="M18" s="140">
        <v>8</v>
      </c>
      <c r="N18" s="140">
        <v>8</v>
      </c>
      <c r="O18" s="139">
        <v>800</v>
      </c>
      <c r="P18" s="140">
        <v>800</v>
      </c>
      <c r="Q18" s="145">
        <v>150</v>
      </c>
    </row>
    <row r="19" spans="1:18" ht="11.25" customHeight="1" thickBot="1" x14ac:dyDescent="0.2">
      <c r="A19" s="146" t="s">
        <v>33</v>
      </c>
      <c r="B19" s="148">
        <v>56.9</v>
      </c>
      <c r="C19" s="151">
        <v>83.7</v>
      </c>
      <c r="D19" s="148" t="s">
        <v>34</v>
      </c>
      <c r="E19" s="148">
        <v>887</v>
      </c>
      <c r="F19" s="162">
        <v>47.5</v>
      </c>
      <c r="G19" s="162">
        <v>47.1</v>
      </c>
      <c r="H19" s="163">
        <v>46.2</v>
      </c>
      <c r="I19" s="164">
        <v>128.6</v>
      </c>
      <c r="J19" s="148">
        <v>535</v>
      </c>
      <c r="K19" s="148">
        <v>573</v>
      </c>
      <c r="L19" s="162">
        <v>51.3</v>
      </c>
      <c r="M19" s="162">
        <v>50.1</v>
      </c>
      <c r="N19" s="165">
        <v>49.8</v>
      </c>
      <c r="O19" s="166">
        <v>548</v>
      </c>
      <c r="P19" s="149">
        <v>556</v>
      </c>
      <c r="Q19" s="150">
        <v>202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8.4179999999999993</v>
      </c>
      <c r="C23" s="305">
        <v>11.542</v>
      </c>
      <c r="D23" s="306"/>
      <c r="E23" s="307"/>
      <c r="F23" s="157">
        <v>7.1479999999999997</v>
      </c>
      <c r="G23" s="141">
        <v>7.8520000000000003</v>
      </c>
      <c r="H23" s="305">
        <v>7.5279999999999996</v>
      </c>
      <c r="I23" s="306"/>
      <c r="J23" s="307"/>
      <c r="K23" s="139" t="s">
        <v>15</v>
      </c>
      <c r="L23" s="141">
        <v>31.37</v>
      </c>
      <c r="M23" s="141">
        <v>29.024999999999999</v>
      </c>
      <c r="N23" s="141">
        <v>35.014000000000003</v>
      </c>
      <c r="O23" s="305">
        <v>42.573999999999998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35</v>
      </c>
      <c r="C25" s="140">
        <v>22</v>
      </c>
      <c r="D25" s="140">
        <v>25</v>
      </c>
      <c r="E25" s="145">
        <v>25</v>
      </c>
      <c r="F25" s="139">
        <v>1000</v>
      </c>
      <c r="G25" s="140">
        <v>380</v>
      </c>
      <c r="H25" s="140">
        <v>12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4800</v>
      </c>
      <c r="N25" s="140">
        <v>1800</v>
      </c>
      <c r="O25" s="140">
        <v>10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112.4</v>
      </c>
      <c r="C26" s="162">
        <v>75.099999999999994</v>
      </c>
      <c r="D26" s="162">
        <v>68.900000000000006</v>
      </c>
      <c r="E26" s="163">
        <v>66.7</v>
      </c>
      <c r="F26" s="147">
        <v>521</v>
      </c>
      <c r="G26" s="148">
        <v>257</v>
      </c>
      <c r="H26" s="162">
        <v>50</v>
      </c>
      <c r="I26" s="162">
        <v>49.2</v>
      </c>
      <c r="J26" s="165">
        <v>48.8</v>
      </c>
      <c r="K26" s="148" t="s">
        <v>34</v>
      </c>
      <c r="L26" s="148" t="s">
        <v>272</v>
      </c>
      <c r="M26" s="148">
        <v>3050</v>
      </c>
      <c r="N26" s="170">
        <v>722</v>
      </c>
      <c r="O26" s="162">
        <v>40.5</v>
      </c>
      <c r="P26" s="162">
        <v>39.6</v>
      </c>
      <c r="Q26" s="163">
        <v>38.4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15.028</v>
      </c>
      <c r="C30" s="141">
        <v>20.477</v>
      </c>
      <c r="D30" s="141">
        <v>23.856999999999999</v>
      </c>
      <c r="E30" s="305">
        <v>24.716000000000001</v>
      </c>
      <c r="F30" s="307"/>
      <c r="G30" s="157">
        <v>12.238</v>
      </c>
      <c r="H30" s="141">
        <v>14.815</v>
      </c>
      <c r="I30" s="141">
        <v>25.033000000000001</v>
      </c>
      <c r="J30" s="305">
        <v>32.125</v>
      </c>
      <c r="K30" s="306"/>
      <c r="L30" s="307"/>
      <c r="M30" s="157">
        <v>3.1</v>
      </c>
      <c r="N30" s="141">
        <v>5.7779999999999996</v>
      </c>
      <c r="O30" s="305">
        <v>8.6709999999999994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280</v>
      </c>
      <c r="D32" s="140">
        <v>15</v>
      </c>
      <c r="E32" s="140">
        <v>8</v>
      </c>
      <c r="F32" s="169">
        <v>8</v>
      </c>
      <c r="G32" s="139">
        <v>18</v>
      </c>
      <c r="H32" s="140">
        <v>1400</v>
      </c>
      <c r="I32" s="140">
        <v>4800</v>
      </c>
      <c r="J32" s="140">
        <v>10</v>
      </c>
      <c r="K32" s="140">
        <v>10</v>
      </c>
      <c r="L32" s="145">
        <v>12</v>
      </c>
      <c r="M32" s="139">
        <v>250</v>
      </c>
      <c r="N32" s="140">
        <v>100</v>
      </c>
      <c r="O32" s="140">
        <v>330</v>
      </c>
      <c r="P32" s="140">
        <v>330</v>
      </c>
      <c r="Q32" s="145">
        <v>350</v>
      </c>
      <c r="R32" s="153"/>
    </row>
    <row r="33" spans="1:18" ht="11.25" customHeight="1" thickBot="1" x14ac:dyDescent="0.2">
      <c r="A33" s="173" t="s">
        <v>33</v>
      </c>
      <c r="B33" s="147">
        <v>168.9</v>
      </c>
      <c r="C33" s="148">
        <v>270</v>
      </c>
      <c r="D33" s="151">
        <v>62.8</v>
      </c>
      <c r="E33" s="151">
        <v>42.3</v>
      </c>
      <c r="F33" s="174">
        <v>42.1</v>
      </c>
      <c r="G33" s="164">
        <v>96.8</v>
      </c>
      <c r="H33" s="148">
        <v>754</v>
      </c>
      <c r="I33" s="148">
        <v>2770</v>
      </c>
      <c r="J33" s="148">
        <v>52.2</v>
      </c>
      <c r="K33" s="151">
        <v>52.6</v>
      </c>
      <c r="L33" s="175">
        <v>53</v>
      </c>
      <c r="M33" s="151">
        <v>180.2</v>
      </c>
      <c r="N33" s="151">
        <v>118.9</v>
      </c>
      <c r="O33" s="148">
        <v>244</v>
      </c>
      <c r="P33" s="148">
        <v>255</v>
      </c>
      <c r="Q33" s="152">
        <v>263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5.1879999999999997</v>
      </c>
      <c r="K44" s="141">
        <v>11.105</v>
      </c>
      <c r="L44" s="305">
        <v>21.215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10</v>
      </c>
      <c r="K46" s="169">
        <v>10</v>
      </c>
      <c r="L46" s="140" t="s">
        <v>147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167.4</v>
      </c>
      <c r="K47" s="174">
        <v>76.5</v>
      </c>
      <c r="L47" s="151" t="s">
        <v>147</v>
      </c>
      <c r="M47" s="148">
        <v>68.900000000000006</v>
      </c>
      <c r="N47" s="175">
        <v>67.8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17.079999999999998</v>
      </c>
      <c r="D51" s="306"/>
      <c r="E51" s="307"/>
      <c r="F51" s="308">
        <v>17.681999999999999</v>
      </c>
      <c r="G51" s="306"/>
      <c r="H51" s="309"/>
      <c r="I51" s="305">
        <v>7.21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350</v>
      </c>
      <c r="E53" s="179" t="s">
        <v>32</v>
      </c>
      <c r="F53" s="140" t="s">
        <v>147</v>
      </c>
      <c r="G53" s="140">
        <v>380</v>
      </c>
      <c r="H53" s="180" t="s">
        <v>32</v>
      </c>
      <c r="I53" s="140">
        <v>30</v>
      </c>
      <c r="J53" s="140">
        <v>30</v>
      </c>
      <c r="K53" s="145">
        <v>30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128.5</v>
      </c>
      <c r="D54" s="181">
        <v>272</v>
      </c>
      <c r="E54" s="182" t="s">
        <v>32</v>
      </c>
      <c r="F54" s="148" t="s">
        <v>147</v>
      </c>
      <c r="G54" s="184">
        <v>238</v>
      </c>
      <c r="H54" s="183" t="s">
        <v>32</v>
      </c>
      <c r="I54" s="162">
        <v>62.6</v>
      </c>
      <c r="J54" s="149">
        <v>62.4</v>
      </c>
      <c r="K54" s="163">
        <v>63.7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10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41799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16.449000000000002</v>
      </c>
      <c r="E9" s="305">
        <v>20.234000000000002</v>
      </c>
      <c r="F9" s="306"/>
      <c r="G9" s="307"/>
      <c r="H9" s="139" t="s">
        <v>15</v>
      </c>
      <c r="I9" s="140" t="s">
        <v>15</v>
      </c>
      <c r="J9" s="141">
        <v>13.113</v>
      </c>
      <c r="K9" s="305">
        <v>18.206</v>
      </c>
      <c r="L9" s="306"/>
      <c r="M9" s="307"/>
      <c r="N9" s="139" t="s">
        <v>15</v>
      </c>
      <c r="O9" s="141">
        <v>16.555</v>
      </c>
      <c r="P9" s="305">
        <v>24.867000000000001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400</v>
      </c>
      <c r="E11" s="140">
        <v>800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390</v>
      </c>
      <c r="L11" s="140">
        <v>400</v>
      </c>
      <c r="M11" s="145">
        <v>420</v>
      </c>
      <c r="N11" s="139" t="s">
        <v>15</v>
      </c>
      <c r="O11" s="140">
        <v>100</v>
      </c>
      <c r="P11" s="140">
        <v>55</v>
      </c>
      <c r="Q11" s="140">
        <v>450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244</v>
      </c>
      <c r="E12" s="149">
        <v>553</v>
      </c>
      <c r="F12" s="149">
        <v>702</v>
      </c>
      <c r="G12" s="150" t="s">
        <v>32</v>
      </c>
      <c r="H12" s="147" t="s">
        <v>34</v>
      </c>
      <c r="I12" s="148" t="s">
        <v>34</v>
      </c>
      <c r="J12" s="151">
        <v>124.1</v>
      </c>
      <c r="K12" s="149">
        <v>244</v>
      </c>
      <c r="L12" s="149">
        <v>266</v>
      </c>
      <c r="M12" s="150">
        <v>282</v>
      </c>
      <c r="N12" s="147" t="s">
        <v>34</v>
      </c>
      <c r="O12" s="151">
        <v>137.80000000000001</v>
      </c>
      <c r="P12" s="148">
        <v>102.2</v>
      </c>
      <c r="Q12" s="148">
        <v>286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2.9620000000000002</v>
      </c>
      <c r="C16" s="141">
        <v>9.3659999999999997</v>
      </c>
      <c r="D16" s="140" t="s">
        <v>386</v>
      </c>
      <c r="E16" s="141">
        <v>22.09</v>
      </c>
      <c r="F16" s="305">
        <v>24.954999999999998</v>
      </c>
      <c r="G16" s="306"/>
      <c r="H16" s="307"/>
      <c r="I16" s="157">
        <v>3.1509999999999998</v>
      </c>
      <c r="J16" s="141">
        <v>16.004999999999999</v>
      </c>
      <c r="K16" s="141">
        <v>19.952000000000002</v>
      </c>
      <c r="L16" s="313">
        <v>21.524000000000001</v>
      </c>
      <c r="M16" s="314"/>
      <c r="N16" s="315"/>
      <c r="O16" s="308">
        <v>18.542999999999999</v>
      </c>
      <c r="P16" s="309"/>
      <c r="Q16" s="158">
        <v>15.272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15</v>
      </c>
      <c r="C18" s="140">
        <v>15</v>
      </c>
      <c r="D18" s="140" t="s">
        <v>15</v>
      </c>
      <c r="E18" s="140">
        <v>2000</v>
      </c>
      <c r="F18" s="140">
        <v>18</v>
      </c>
      <c r="G18" s="140">
        <v>18</v>
      </c>
      <c r="H18" s="145">
        <v>18</v>
      </c>
      <c r="I18" s="139">
        <v>12</v>
      </c>
      <c r="J18" s="140">
        <v>150</v>
      </c>
      <c r="K18" s="140">
        <v>1000</v>
      </c>
      <c r="L18" s="140">
        <v>10</v>
      </c>
      <c r="M18" s="140">
        <v>10</v>
      </c>
      <c r="N18" s="140">
        <v>10</v>
      </c>
      <c r="O18" s="139">
        <v>700</v>
      </c>
      <c r="P18" s="140">
        <v>700</v>
      </c>
      <c r="Q18" s="145">
        <v>100</v>
      </c>
    </row>
    <row r="19" spans="1:18" ht="11.25" customHeight="1" thickBot="1" x14ac:dyDescent="0.2">
      <c r="A19" s="146" t="s">
        <v>33</v>
      </c>
      <c r="B19" s="148">
        <v>50.7</v>
      </c>
      <c r="C19" s="151">
        <v>83.8</v>
      </c>
      <c r="D19" s="148" t="s">
        <v>34</v>
      </c>
      <c r="E19" s="148">
        <v>874</v>
      </c>
      <c r="F19" s="162">
        <v>52.4</v>
      </c>
      <c r="G19" s="162">
        <v>49.9</v>
      </c>
      <c r="H19" s="163">
        <v>47.1</v>
      </c>
      <c r="I19" s="164">
        <v>85.7</v>
      </c>
      <c r="J19" s="148">
        <v>272</v>
      </c>
      <c r="K19" s="148">
        <v>544</v>
      </c>
      <c r="L19" s="162">
        <v>49.3</v>
      </c>
      <c r="M19" s="162">
        <v>48.8</v>
      </c>
      <c r="N19" s="165">
        <v>48.5</v>
      </c>
      <c r="O19" s="166">
        <v>528</v>
      </c>
      <c r="P19" s="149">
        <v>533</v>
      </c>
      <c r="Q19" s="150">
        <v>188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5.6660000000000004</v>
      </c>
      <c r="C23" s="305">
        <v>11.048</v>
      </c>
      <c r="D23" s="306"/>
      <c r="E23" s="307"/>
      <c r="F23" s="157">
        <v>6.8220000000000001</v>
      </c>
      <c r="G23" s="141">
        <v>7.7460000000000004</v>
      </c>
      <c r="H23" s="305">
        <v>7.2119999999999997</v>
      </c>
      <c r="I23" s="306"/>
      <c r="J23" s="307"/>
      <c r="K23" s="139" t="s">
        <v>15</v>
      </c>
      <c r="L23" s="141">
        <v>31.373000000000001</v>
      </c>
      <c r="M23" s="141">
        <v>29.058</v>
      </c>
      <c r="N23" s="141">
        <v>35.048999999999999</v>
      </c>
      <c r="O23" s="305">
        <v>42.222000000000001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12</v>
      </c>
      <c r="C25" s="140">
        <v>20</v>
      </c>
      <c r="D25" s="140">
        <v>20</v>
      </c>
      <c r="E25" s="145">
        <v>20</v>
      </c>
      <c r="F25" s="139">
        <v>450</v>
      </c>
      <c r="G25" s="140">
        <v>550</v>
      </c>
      <c r="H25" s="140">
        <v>10</v>
      </c>
      <c r="I25" s="140">
        <v>10</v>
      </c>
      <c r="J25" s="169">
        <v>10</v>
      </c>
      <c r="K25" s="139" t="s">
        <v>15</v>
      </c>
      <c r="L25" s="140" t="s">
        <v>272</v>
      </c>
      <c r="M25" s="140">
        <v>5000</v>
      </c>
      <c r="N25" s="140">
        <v>1900</v>
      </c>
      <c r="O25" s="140">
        <v>10</v>
      </c>
      <c r="P25" s="140">
        <v>10</v>
      </c>
      <c r="Q25" s="145">
        <v>8</v>
      </c>
    </row>
    <row r="26" spans="1:18" ht="11.25" customHeight="1" thickBot="1" x14ac:dyDescent="0.2">
      <c r="A26" s="146" t="s">
        <v>33</v>
      </c>
      <c r="B26" s="164">
        <v>88.8</v>
      </c>
      <c r="C26" s="162">
        <v>69.599999999999994</v>
      </c>
      <c r="D26" s="162">
        <v>69.3</v>
      </c>
      <c r="E26" s="163">
        <v>68.8</v>
      </c>
      <c r="F26" s="147">
        <v>276</v>
      </c>
      <c r="G26" s="148">
        <v>317</v>
      </c>
      <c r="H26" s="162">
        <v>50.1</v>
      </c>
      <c r="I26" s="162">
        <v>49.9</v>
      </c>
      <c r="J26" s="165">
        <v>49.3</v>
      </c>
      <c r="K26" s="148" t="s">
        <v>34</v>
      </c>
      <c r="L26" s="148" t="s">
        <v>272</v>
      </c>
      <c r="M26" s="148">
        <v>3060</v>
      </c>
      <c r="N26" s="170">
        <v>819</v>
      </c>
      <c r="O26" s="162">
        <v>42.1</v>
      </c>
      <c r="P26" s="162">
        <v>40.6</v>
      </c>
      <c r="Q26" s="163">
        <v>38.5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14.8</v>
      </c>
      <c r="C30" s="141">
        <v>20.437999999999999</v>
      </c>
      <c r="D30" s="141">
        <v>23.792000000000002</v>
      </c>
      <c r="E30" s="305">
        <v>24.268000000000001</v>
      </c>
      <c r="F30" s="307"/>
      <c r="G30" s="157">
        <v>12.128</v>
      </c>
      <c r="H30" s="141">
        <v>14.590999999999999</v>
      </c>
      <c r="I30" s="141">
        <v>25.015999999999998</v>
      </c>
      <c r="J30" s="305">
        <v>31.027999999999999</v>
      </c>
      <c r="K30" s="306"/>
      <c r="L30" s="307"/>
      <c r="M30" s="157">
        <v>2.3730000000000002</v>
      </c>
      <c r="N30" s="141">
        <v>5.0229999999999997</v>
      </c>
      <c r="O30" s="305">
        <v>8.27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30</v>
      </c>
      <c r="C32" s="140">
        <v>90</v>
      </c>
      <c r="D32" s="140">
        <v>10</v>
      </c>
      <c r="E32" s="140">
        <v>6</v>
      </c>
      <c r="F32" s="169">
        <v>8</v>
      </c>
      <c r="G32" s="139">
        <v>130</v>
      </c>
      <c r="H32" s="140">
        <v>1500</v>
      </c>
      <c r="I32" s="140">
        <v>5500</v>
      </c>
      <c r="J32" s="140">
        <v>12</v>
      </c>
      <c r="K32" s="140">
        <v>12</v>
      </c>
      <c r="L32" s="145">
        <v>12</v>
      </c>
      <c r="M32" s="139">
        <v>300</v>
      </c>
      <c r="N32" s="140">
        <v>120</v>
      </c>
      <c r="O32" s="140">
        <v>300</v>
      </c>
      <c r="P32" s="140">
        <v>300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175.3</v>
      </c>
      <c r="C33" s="148">
        <v>164.7</v>
      </c>
      <c r="D33" s="151">
        <v>62.9</v>
      </c>
      <c r="E33" s="151">
        <v>38.700000000000003</v>
      </c>
      <c r="F33" s="174">
        <v>46.4</v>
      </c>
      <c r="G33" s="164">
        <v>168.4</v>
      </c>
      <c r="H33" s="148">
        <v>803</v>
      </c>
      <c r="I33" s="148">
        <v>2810</v>
      </c>
      <c r="J33" s="148">
        <v>52.1</v>
      </c>
      <c r="K33" s="151">
        <v>52</v>
      </c>
      <c r="L33" s="175">
        <v>51.9</v>
      </c>
      <c r="M33" s="151">
        <v>197</v>
      </c>
      <c r="N33" s="151">
        <v>130.80000000000001</v>
      </c>
      <c r="O33" s="148">
        <v>235</v>
      </c>
      <c r="P33" s="148">
        <v>244</v>
      </c>
      <c r="Q33" s="152">
        <v>259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5.14</v>
      </c>
      <c r="K44" s="141">
        <v>11.042</v>
      </c>
      <c r="L44" s="305">
        <v>21.096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20</v>
      </c>
      <c r="K46" s="169">
        <v>12</v>
      </c>
      <c r="L46" s="140" t="s">
        <v>147</v>
      </c>
      <c r="M46" s="140">
        <v>15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101</v>
      </c>
      <c r="K47" s="174">
        <v>73.599999999999994</v>
      </c>
      <c r="L47" s="151" t="s">
        <v>147</v>
      </c>
      <c r="M47" s="148">
        <v>69.2</v>
      </c>
      <c r="N47" s="175">
        <v>67.7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16.065999999999999</v>
      </c>
      <c r="D51" s="306"/>
      <c r="E51" s="307"/>
      <c r="F51" s="308">
        <v>16.949000000000002</v>
      </c>
      <c r="G51" s="306"/>
      <c r="H51" s="309"/>
      <c r="I51" s="305">
        <v>6.9249999999999998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320</v>
      </c>
      <c r="E53" s="179" t="s">
        <v>32</v>
      </c>
      <c r="F53" s="140" t="s">
        <v>147</v>
      </c>
      <c r="G53" s="140">
        <v>200</v>
      </c>
      <c r="H53" s="180" t="s">
        <v>32</v>
      </c>
      <c r="I53" s="140">
        <v>50</v>
      </c>
      <c r="J53" s="140">
        <v>50</v>
      </c>
      <c r="K53" s="145">
        <v>50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174.3</v>
      </c>
      <c r="D54" s="181">
        <v>308</v>
      </c>
      <c r="E54" s="182" t="s">
        <v>32</v>
      </c>
      <c r="F54" s="148" t="s">
        <v>147</v>
      </c>
      <c r="G54" s="184">
        <v>157.69999999999999</v>
      </c>
      <c r="H54" s="183" t="s">
        <v>32</v>
      </c>
      <c r="I54" s="162">
        <v>73.599999999999994</v>
      </c>
      <c r="J54" s="149">
        <v>73.3</v>
      </c>
      <c r="K54" s="163">
        <v>73.400000000000006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41807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15.728</v>
      </c>
      <c r="E9" s="305">
        <v>20.038</v>
      </c>
      <c r="F9" s="306"/>
      <c r="G9" s="307"/>
      <c r="H9" s="139" t="s">
        <v>15</v>
      </c>
      <c r="I9" s="140" t="s">
        <v>15</v>
      </c>
      <c r="J9" s="141">
        <v>13.035</v>
      </c>
      <c r="K9" s="305">
        <v>18.466999999999999</v>
      </c>
      <c r="L9" s="306"/>
      <c r="M9" s="307"/>
      <c r="N9" s="139" t="s">
        <v>15</v>
      </c>
      <c r="O9" s="141">
        <v>16.472999999999999</v>
      </c>
      <c r="P9" s="305">
        <v>24.565999999999999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480</v>
      </c>
      <c r="E11" s="140">
        <v>900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390</v>
      </c>
      <c r="L11" s="140">
        <v>380</v>
      </c>
      <c r="M11" s="145">
        <v>400</v>
      </c>
      <c r="N11" s="139" t="s">
        <v>15</v>
      </c>
      <c r="O11" s="140">
        <v>100</v>
      </c>
      <c r="P11" s="140">
        <v>70</v>
      </c>
      <c r="Q11" s="140">
        <v>500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276</v>
      </c>
      <c r="E12" s="149">
        <v>638</v>
      </c>
      <c r="F12" s="149">
        <v>754</v>
      </c>
      <c r="G12" s="150" t="s">
        <v>32</v>
      </c>
      <c r="H12" s="147" t="s">
        <v>34</v>
      </c>
      <c r="I12" s="148" t="s">
        <v>34</v>
      </c>
      <c r="J12" s="151">
        <v>123.3</v>
      </c>
      <c r="K12" s="149">
        <v>277</v>
      </c>
      <c r="L12" s="149">
        <v>290</v>
      </c>
      <c r="M12" s="150">
        <v>294</v>
      </c>
      <c r="N12" s="147" t="s">
        <v>34</v>
      </c>
      <c r="O12" s="151">
        <v>125.1</v>
      </c>
      <c r="P12" s="148">
        <v>97.9</v>
      </c>
      <c r="Q12" s="148">
        <v>347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3.5670000000000002</v>
      </c>
      <c r="C16" s="141">
        <v>9.5939999999999994</v>
      </c>
      <c r="D16" s="140" t="s">
        <v>386</v>
      </c>
      <c r="E16" s="141">
        <v>21.966000000000001</v>
      </c>
      <c r="F16" s="305">
        <v>24.814</v>
      </c>
      <c r="G16" s="306"/>
      <c r="H16" s="307"/>
      <c r="I16" s="157">
        <v>3.8570000000000002</v>
      </c>
      <c r="J16" s="141">
        <v>16</v>
      </c>
      <c r="K16" s="141">
        <v>19.754000000000001</v>
      </c>
      <c r="L16" s="313">
        <v>21.457999999999998</v>
      </c>
      <c r="M16" s="314"/>
      <c r="N16" s="315"/>
      <c r="O16" s="308">
        <v>18.486999999999998</v>
      </c>
      <c r="P16" s="309"/>
      <c r="Q16" s="158">
        <v>14.858000000000001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10</v>
      </c>
      <c r="C18" s="140">
        <v>12</v>
      </c>
      <c r="D18" s="140" t="s">
        <v>15</v>
      </c>
      <c r="E18" s="140">
        <v>2000</v>
      </c>
      <c r="F18" s="140">
        <v>22</v>
      </c>
      <c r="G18" s="140">
        <v>22</v>
      </c>
      <c r="H18" s="145">
        <v>20</v>
      </c>
      <c r="I18" s="139">
        <v>10</v>
      </c>
      <c r="J18" s="140">
        <v>250</v>
      </c>
      <c r="K18" s="140">
        <v>1600</v>
      </c>
      <c r="L18" s="140">
        <v>10</v>
      </c>
      <c r="M18" s="140">
        <v>8</v>
      </c>
      <c r="N18" s="140">
        <v>8</v>
      </c>
      <c r="O18" s="139">
        <v>780</v>
      </c>
      <c r="P18" s="140">
        <v>750</v>
      </c>
      <c r="Q18" s="145">
        <v>140</v>
      </c>
    </row>
    <row r="19" spans="1:18" ht="11.25" customHeight="1" thickBot="1" x14ac:dyDescent="0.2">
      <c r="A19" s="146" t="s">
        <v>33</v>
      </c>
      <c r="B19" s="148">
        <v>49.9</v>
      </c>
      <c r="C19" s="151">
        <v>90.9</v>
      </c>
      <c r="D19" s="148" t="s">
        <v>34</v>
      </c>
      <c r="E19" s="148">
        <v>867</v>
      </c>
      <c r="F19" s="162">
        <v>52.1</v>
      </c>
      <c r="G19" s="162">
        <v>50.2</v>
      </c>
      <c r="H19" s="163">
        <v>48.9</v>
      </c>
      <c r="I19" s="164">
        <v>88.4</v>
      </c>
      <c r="J19" s="148">
        <v>275</v>
      </c>
      <c r="K19" s="148">
        <v>708</v>
      </c>
      <c r="L19" s="162">
        <v>50.1</v>
      </c>
      <c r="M19" s="162">
        <v>48.6</v>
      </c>
      <c r="N19" s="165">
        <v>48.6</v>
      </c>
      <c r="O19" s="166">
        <v>526</v>
      </c>
      <c r="P19" s="149">
        <v>530</v>
      </c>
      <c r="Q19" s="150">
        <v>196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5.7880000000000003</v>
      </c>
      <c r="C23" s="305">
        <v>11.1</v>
      </c>
      <c r="D23" s="306"/>
      <c r="E23" s="307"/>
      <c r="F23" s="157">
        <v>6.6669999999999998</v>
      </c>
      <c r="G23" s="141">
        <v>7.6580000000000004</v>
      </c>
      <c r="H23" s="305">
        <v>7.27</v>
      </c>
      <c r="I23" s="306"/>
      <c r="J23" s="307"/>
      <c r="K23" s="139" t="s">
        <v>15</v>
      </c>
      <c r="L23" s="141">
        <v>31.381</v>
      </c>
      <c r="M23" s="141">
        <v>28.835000000000001</v>
      </c>
      <c r="N23" s="141">
        <v>34.566000000000003</v>
      </c>
      <c r="O23" s="305">
        <v>41.953000000000003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15</v>
      </c>
      <c r="C25" s="140">
        <v>20</v>
      </c>
      <c r="D25" s="140">
        <v>22</v>
      </c>
      <c r="E25" s="145">
        <v>22</v>
      </c>
      <c r="F25" s="139">
        <v>780</v>
      </c>
      <c r="G25" s="140">
        <v>700</v>
      </c>
      <c r="H25" s="140">
        <v>12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5000</v>
      </c>
      <c r="N25" s="140">
        <v>2200</v>
      </c>
      <c r="O25" s="140">
        <v>10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49.9</v>
      </c>
      <c r="C26" s="162">
        <v>70.400000000000006</v>
      </c>
      <c r="D26" s="162">
        <v>71.8</v>
      </c>
      <c r="E26" s="163">
        <v>71.5</v>
      </c>
      <c r="F26" s="147">
        <v>400</v>
      </c>
      <c r="G26" s="148">
        <v>391</v>
      </c>
      <c r="H26" s="162">
        <v>51.8</v>
      </c>
      <c r="I26" s="162">
        <v>51.4</v>
      </c>
      <c r="J26" s="165">
        <v>50.7</v>
      </c>
      <c r="K26" s="148" t="s">
        <v>34</v>
      </c>
      <c r="L26" s="148" t="s">
        <v>272</v>
      </c>
      <c r="M26" s="148">
        <v>3140</v>
      </c>
      <c r="N26" s="170">
        <v>1039</v>
      </c>
      <c r="O26" s="162">
        <v>41.6</v>
      </c>
      <c r="P26" s="162">
        <v>39.9</v>
      </c>
      <c r="Q26" s="163">
        <v>38.5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14.819000000000001</v>
      </c>
      <c r="C30" s="141">
        <v>20.437999999999999</v>
      </c>
      <c r="D30" s="141">
        <v>23.721</v>
      </c>
      <c r="E30" s="305">
        <v>24.291</v>
      </c>
      <c r="F30" s="307"/>
      <c r="G30" s="157">
        <v>12.186999999999999</v>
      </c>
      <c r="H30" s="141">
        <v>14.32</v>
      </c>
      <c r="I30" s="141">
        <v>24.896000000000001</v>
      </c>
      <c r="J30" s="305">
        <v>31.119</v>
      </c>
      <c r="K30" s="306"/>
      <c r="L30" s="307"/>
      <c r="M30" s="157">
        <v>3.246</v>
      </c>
      <c r="N30" s="141">
        <v>5.2350000000000003</v>
      </c>
      <c r="O30" s="305">
        <v>8.27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80</v>
      </c>
      <c r="D32" s="140">
        <v>12</v>
      </c>
      <c r="E32" s="140">
        <v>8</v>
      </c>
      <c r="F32" s="169">
        <v>8</v>
      </c>
      <c r="G32" s="139">
        <v>10</v>
      </c>
      <c r="H32" s="140">
        <v>1400</v>
      </c>
      <c r="I32" s="140">
        <v>5000</v>
      </c>
      <c r="J32" s="140">
        <v>12</v>
      </c>
      <c r="K32" s="140">
        <v>12</v>
      </c>
      <c r="L32" s="145">
        <v>15</v>
      </c>
      <c r="M32" s="139">
        <v>250</v>
      </c>
      <c r="N32" s="140">
        <v>120</v>
      </c>
      <c r="O32" s="140">
        <v>350</v>
      </c>
      <c r="P32" s="140">
        <v>380</v>
      </c>
      <c r="Q32" s="145">
        <v>380</v>
      </c>
      <c r="R32" s="153"/>
    </row>
    <row r="33" spans="1:18" ht="11.25" customHeight="1" thickBot="1" x14ac:dyDescent="0.2">
      <c r="A33" s="173" t="s">
        <v>33</v>
      </c>
      <c r="B33" s="147">
        <v>178.5</v>
      </c>
      <c r="C33" s="148">
        <v>160.6</v>
      </c>
      <c r="D33" s="151">
        <v>63.3</v>
      </c>
      <c r="E33" s="151">
        <v>36.9</v>
      </c>
      <c r="F33" s="174">
        <v>47.3</v>
      </c>
      <c r="G33" s="164">
        <v>98.2</v>
      </c>
      <c r="H33" s="148">
        <v>715</v>
      </c>
      <c r="I33" s="148">
        <v>2920</v>
      </c>
      <c r="J33" s="148">
        <v>58.6</v>
      </c>
      <c r="K33" s="151">
        <v>57.9</v>
      </c>
      <c r="L33" s="175">
        <v>60</v>
      </c>
      <c r="M33" s="151">
        <v>170.9</v>
      </c>
      <c r="N33" s="151">
        <v>119.6</v>
      </c>
      <c r="O33" s="148">
        <v>220</v>
      </c>
      <c r="P33" s="148">
        <v>258</v>
      </c>
      <c r="Q33" s="152">
        <v>262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4.82</v>
      </c>
      <c r="K44" s="141">
        <v>11.161</v>
      </c>
      <c r="L44" s="305">
        <v>20.99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15</v>
      </c>
      <c r="K46" s="169">
        <v>12</v>
      </c>
      <c r="L46" s="140" t="s">
        <v>147</v>
      </c>
      <c r="M46" s="140">
        <v>15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102.2</v>
      </c>
      <c r="K47" s="174">
        <v>72.3</v>
      </c>
      <c r="L47" s="151" t="s">
        <v>147</v>
      </c>
      <c r="M47" s="148">
        <v>70.900000000000006</v>
      </c>
      <c r="N47" s="175">
        <v>69.8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16.202999999999999</v>
      </c>
      <c r="D51" s="306"/>
      <c r="E51" s="307"/>
      <c r="F51" s="308">
        <v>16.931999999999999</v>
      </c>
      <c r="G51" s="306"/>
      <c r="H51" s="309"/>
      <c r="I51" s="305">
        <v>6.8739999999999997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280</v>
      </c>
      <c r="E53" s="179" t="s">
        <v>32</v>
      </c>
      <c r="F53" s="140" t="s">
        <v>147</v>
      </c>
      <c r="G53" s="140">
        <v>260</v>
      </c>
      <c r="H53" s="180" t="s">
        <v>32</v>
      </c>
      <c r="I53" s="140">
        <v>30</v>
      </c>
      <c r="J53" s="140">
        <v>30</v>
      </c>
      <c r="K53" s="145">
        <v>30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125.5</v>
      </c>
      <c r="D54" s="181">
        <v>245</v>
      </c>
      <c r="E54" s="182" t="s">
        <v>32</v>
      </c>
      <c r="F54" s="148" t="s">
        <v>147</v>
      </c>
      <c r="G54" s="184">
        <v>219</v>
      </c>
      <c r="H54" s="183" t="s">
        <v>32</v>
      </c>
      <c r="I54" s="162">
        <v>63.8</v>
      </c>
      <c r="J54" s="149">
        <v>64.400000000000006</v>
      </c>
      <c r="K54" s="163">
        <v>62.9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41813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304</v>
      </c>
      <c r="B9" s="139" t="s">
        <v>15</v>
      </c>
      <c r="C9" s="140" t="s">
        <v>15</v>
      </c>
      <c r="D9" s="141">
        <v>15.728</v>
      </c>
      <c r="E9" s="305">
        <v>20.451000000000001</v>
      </c>
      <c r="F9" s="306"/>
      <c r="G9" s="307"/>
      <c r="H9" s="139" t="s">
        <v>15</v>
      </c>
      <c r="I9" s="140" t="s">
        <v>15</v>
      </c>
      <c r="J9" s="141">
        <v>13.202999999999999</v>
      </c>
      <c r="K9" s="305">
        <v>18.494</v>
      </c>
      <c r="L9" s="306"/>
      <c r="M9" s="307"/>
      <c r="N9" s="139" t="s">
        <v>15</v>
      </c>
      <c r="O9" s="141">
        <v>16.495999999999999</v>
      </c>
      <c r="P9" s="305">
        <v>24.582000000000001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450</v>
      </c>
      <c r="E11" s="140">
        <v>800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350</v>
      </c>
      <c r="L11" s="140">
        <v>400</v>
      </c>
      <c r="M11" s="145">
        <v>400</v>
      </c>
      <c r="N11" s="139" t="s">
        <v>15</v>
      </c>
      <c r="O11" s="140">
        <v>120</v>
      </c>
      <c r="P11" s="140">
        <v>60</v>
      </c>
      <c r="Q11" s="140">
        <v>580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270</v>
      </c>
      <c r="E12" s="149">
        <v>609</v>
      </c>
      <c r="F12" s="149">
        <v>774</v>
      </c>
      <c r="G12" s="150" t="s">
        <v>32</v>
      </c>
      <c r="H12" s="147" t="s">
        <v>34</v>
      </c>
      <c r="I12" s="148" t="s">
        <v>34</v>
      </c>
      <c r="J12" s="151">
        <v>126.3</v>
      </c>
      <c r="K12" s="149">
        <v>289</v>
      </c>
      <c r="L12" s="149">
        <v>292</v>
      </c>
      <c r="M12" s="150">
        <v>294</v>
      </c>
      <c r="N12" s="147" t="s">
        <v>34</v>
      </c>
      <c r="O12" s="151">
        <v>138.4</v>
      </c>
      <c r="P12" s="148">
        <v>96.7</v>
      </c>
      <c r="Q12" s="148">
        <v>334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3.5840000000000001</v>
      </c>
      <c r="C16" s="141">
        <v>9.6690000000000005</v>
      </c>
      <c r="D16" s="140" t="s">
        <v>386</v>
      </c>
      <c r="E16" s="141">
        <v>21.498000000000001</v>
      </c>
      <c r="F16" s="305">
        <v>25.148</v>
      </c>
      <c r="G16" s="306"/>
      <c r="H16" s="307"/>
      <c r="I16" s="157">
        <v>4.2830000000000004</v>
      </c>
      <c r="J16" s="141">
        <v>16.350999999999999</v>
      </c>
      <c r="K16" s="141">
        <v>19.744</v>
      </c>
      <c r="L16" s="313">
        <v>21.619</v>
      </c>
      <c r="M16" s="314"/>
      <c r="N16" s="315"/>
      <c r="O16" s="308">
        <v>18.908000000000001</v>
      </c>
      <c r="P16" s="309"/>
      <c r="Q16" s="158">
        <v>15.196999999999999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5</v>
      </c>
      <c r="C18" s="140">
        <v>10</v>
      </c>
      <c r="D18" s="140" t="s">
        <v>15</v>
      </c>
      <c r="E18" s="140">
        <v>2000</v>
      </c>
      <c r="F18" s="140">
        <v>30</v>
      </c>
      <c r="G18" s="140">
        <v>25</v>
      </c>
      <c r="H18" s="145">
        <v>25</v>
      </c>
      <c r="I18" s="139">
        <v>15</v>
      </c>
      <c r="J18" s="140">
        <v>200</v>
      </c>
      <c r="K18" s="140">
        <v>1500</v>
      </c>
      <c r="L18" s="140">
        <v>10</v>
      </c>
      <c r="M18" s="140">
        <v>10</v>
      </c>
      <c r="N18" s="140">
        <v>10</v>
      </c>
      <c r="O18" s="139">
        <v>780</v>
      </c>
      <c r="P18" s="140">
        <v>700</v>
      </c>
      <c r="Q18" s="145">
        <v>140</v>
      </c>
    </row>
    <row r="19" spans="1:18" ht="11.25" customHeight="1" thickBot="1" x14ac:dyDescent="0.2">
      <c r="A19" s="146" t="s">
        <v>33</v>
      </c>
      <c r="B19" s="148">
        <v>51.8</v>
      </c>
      <c r="C19" s="151">
        <v>93.6</v>
      </c>
      <c r="D19" s="148" t="s">
        <v>34</v>
      </c>
      <c r="E19" s="148">
        <v>919</v>
      </c>
      <c r="F19" s="162">
        <v>54.7</v>
      </c>
      <c r="G19" s="162">
        <v>53.4</v>
      </c>
      <c r="H19" s="163">
        <v>52.6</v>
      </c>
      <c r="I19" s="164">
        <v>115.9</v>
      </c>
      <c r="J19" s="148">
        <v>281</v>
      </c>
      <c r="K19" s="148">
        <v>718</v>
      </c>
      <c r="L19" s="162">
        <v>51.2</v>
      </c>
      <c r="M19" s="162">
        <v>49.1</v>
      </c>
      <c r="N19" s="165">
        <v>49.3</v>
      </c>
      <c r="O19" s="166">
        <v>525</v>
      </c>
      <c r="P19" s="149">
        <v>530</v>
      </c>
      <c r="Q19" s="150">
        <v>204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5.9870000000000001</v>
      </c>
      <c r="C23" s="305">
        <v>11.297000000000001</v>
      </c>
      <c r="D23" s="306"/>
      <c r="E23" s="307"/>
      <c r="F23" s="157">
        <v>6.92</v>
      </c>
      <c r="G23" s="141">
        <v>7.6950000000000003</v>
      </c>
      <c r="H23" s="305">
        <v>7.41</v>
      </c>
      <c r="I23" s="306"/>
      <c r="J23" s="307"/>
      <c r="K23" s="139" t="s">
        <v>15</v>
      </c>
      <c r="L23" s="141">
        <v>31.405000000000001</v>
      </c>
      <c r="M23" s="141">
        <v>28.808</v>
      </c>
      <c r="N23" s="141">
        <v>34.587000000000003</v>
      </c>
      <c r="O23" s="305">
        <v>42.29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15</v>
      </c>
      <c r="C25" s="140">
        <v>25</v>
      </c>
      <c r="D25" s="140">
        <v>25</v>
      </c>
      <c r="E25" s="145">
        <v>30</v>
      </c>
      <c r="F25" s="139">
        <v>900</v>
      </c>
      <c r="G25" s="140">
        <v>700</v>
      </c>
      <c r="H25" s="140">
        <v>10</v>
      </c>
      <c r="I25" s="140">
        <v>12</v>
      </c>
      <c r="J25" s="169">
        <v>10</v>
      </c>
      <c r="K25" s="139" t="s">
        <v>15</v>
      </c>
      <c r="L25" s="140" t="s">
        <v>272</v>
      </c>
      <c r="M25" s="140">
        <v>5000</v>
      </c>
      <c r="N25" s="140">
        <v>2800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49.9</v>
      </c>
      <c r="C26" s="162">
        <v>77.599999999999994</v>
      </c>
      <c r="D26" s="162">
        <v>79.5</v>
      </c>
      <c r="E26" s="163">
        <v>80.2</v>
      </c>
      <c r="F26" s="147">
        <v>455</v>
      </c>
      <c r="G26" s="148">
        <v>377</v>
      </c>
      <c r="H26" s="162">
        <v>51.6</v>
      </c>
      <c r="I26" s="162">
        <v>51.8</v>
      </c>
      <c r="J26" s="165">
        <v>49.9</v>
      </c>
      <c r="K26" s="148" t="s">
        <v>34</v>
      </c>
      <c r="L26" s="148" t="s">
        <v>272</v>
      </c>
      <c r="M26" s="148">
        <v>3050</v>
      </c>
      <c r="N26" s="170">
        <v>1401</v>
      </c>
      <c r="O26" s="162">
        <v>38.9</v>
      </c>
      <c r="P26" s="162">
        <v>37.6</v>
      </c>
      <c r="Q26" s="163">
        <v>38.200000000000003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15.003</v>
      </c>
      <c r="C30" s="141">
        <v>20.457000000000001</v>
      </c>
      <c r="D30" s="141">
        <v>23.815999999999999</v>
      </c>
      <c r="E30" s="305">
        <v>24.321999999999999</v>
      </c>
      <c r="F30" s="307"/>
      <c r="G30" s="157">
        <v>11.933999999999999</v>
      </c>
      <c r="H30" s="141">
        <v>13.971</v>
      </c>
      <c r="I30" s="141">
        <v>24.683</v>
      </c>
      <c r="J30" s="305">
        <v>31.637</v>
      </c>
      <c r="K30" s="306"/>
      <c r="L30" s="307"/>
      <c r="M30" s="157">
        <v>3.3119999999999998</v>
      </c>
      <c r="N30" s="141">
        <v>5.7759999999999998</v>
      </c>
      <c r="O30" s="305">
        <v>8.4629999999999992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22</v>
      </c>
      <c r="C32" s="140">
        <v>80</v>
      </c>
      <c r="D32" s="140">
        <v>12</v>
      </c>
      <c r="E32" s="140">
        <v>8</v>
      </c>
      <c r="F32" s="169">
        <v>8</v>
      </c>
      <c r="G32" s="139">
        <v>8</v>
      </c>
      <c r="H32" s="140">
        <v>1400</v>
      </c>
      <c r="I32" s="140">
        <v>5000</v>
      </c>
      <c r="J32" s="140">
        <v>15</v>
      </c>
      <c r="K32" s="140">
        <v>15</v>
      </c>
      <c r="L32" s="145">
        <v>18</v>
      </c>
      <c r="M32" s="139">
        <v>280</v>
      </c>
      <c r="N32" s="140">
        <v>100</v>
      </c>
      <c r="O32" s="140">
        <v>350</v>
      </c>
      <c r="P32" s="140">
        <v>350</v>
      </c>
      <c r="Q32" s="145">
        <v>320</v>
      </c>
      <c r="R32" s="153"/>
    </row>
    <row r="33" spans="1:18" ht="11.25" customHeight="1" thickBot="1" x14ac:dyDescent="0.2">
      <c r="A33" s="173" t="s">
        <v>33</v>
      </c>
      <c r="B33" s="147">
        <v>176.7</v>
      </c>
      <c r="C33" s="148">
        <v>166.4</v>
      </c>
      <c r="D33" s="151">
        <v>62.9</v>
      </c>
      <c r="E33" s="151">
        <v>47.9</v>
      </c>
      <c r="F33" s="174">
        <v>48.1</v>
      </c>
      <c r="G33" s="164">
        <v>97.5</v>
      </c>
      <c r="H33" s="148">
        <v>831</v>
      </c>
      <c r="I33" s="148">
        <v>2890</v>
      </c>
      <c r="J33" s="148">
        <v>59.4</v>
      </c>
      <c r="K33" s="151">
        <v>59</v>
      </c>
      <c r="L33" s="175">
        <v>58.9</v>
      </c>
      <c r="M33" s="151">
        <v>172.5</v>
      </c>
      <c r="N33" s="151">
        <v>120</v>
      </c>
      <c r="O33" s="148">
        <v>217</v>
      </c>
      <c r="P33" s="148">
        <v>259</v>
      </c>
      <c r="Q33" s="152">
        <v>266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4.8159999999999998</v>
      </c>
      <c r="K44" s="141">
        <v>10.09</v>
      </c>
      <c r="L44" s="305">
        <v>21.045000000000002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15</v>
      </c>
      <c r="K46" s="169">
        <v>10</v>
      </c>
      <c r="L46" s="140" t="s">
        <v>305</v>
      </c>
      <c r="M46" s="140">
        <v>18</v>
      </c>
      <c r="N46" s="145">
        <v>18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101.4</v>
      </c>
      <c r="K47" s="174">
        <v>74.7</v>
      </c>
      <c r="L47" s="151" t="s">
        <v>305</v>
      </c>
      <c r="M47" s="148">
        <v>72.400000000000006</v>
      </c>
      <c r="N47" s="175">
        <v>74.8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16.670000000000002</v>
      </c>
      <c r="D51" s="306"/>
      <c r="E51" s="307"/>
      <c r="F51" s="308">
        <v>17.082000000000001</v>
      </c>
      <c r="G51" s="306"/>
      <c r="H51" s="309"/>
      <c r="I51" s="305">
        <v>7.0880000000000001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300</v>
      </c>
      <c r="E53" s="179" t="s">
        <v>32</v>
      </c>
      <c r="F53" s="140" t="s">
        <v>305</v>
      </c>
      <c r="G53" s="140">
        <v>250</v>
      </c>
      <c r="H53" s="180" t="s">
        <v>32</v>
      </c>
      <c r="I53" s="140">
        <v>35</v>
      </c>
      <c r="J53" s="140">
        <v>35</v>
      </c>
      <c r="K53" s="145">
        <v>35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130.19999999999999</v>
      </c>
      <c r="D54" s="181">
        <v>259</v>
      </c>
      <c r="E54" s="182" t="s">
        <v>32</v>
      </c>
      <c r="F54" s="148" t="s">
        <v>305</v>
      </c>
      <c r="G54" s="184">
        <v>216</v>
      </c>
      <c r="H54" s="183" t="s">
        <v>32</v>
      </c>
      <c r="I54" s="162">
        <v>63.2</v>
      </c>
      <c r="J54" s="149">
        <v>65.3</v>
      </c>
      <c r="K54" s="163">
        <v>64.900000000000006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4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41820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304</v>
      </c>
      <c r="B9" s="139" t="s">
        <v>15</v>
      </c>
      <c r="C9" s="140" t="s">
        <v>15</v>
      </c>
      <c r="D9" s="141">
        <v>16.193000000000001</v>
      </c>
      <c r="E9" s="305">
        <v>20.113</v>
      </c>
      <c r="F9" s="306"/>
      <c r="G9" s="307"/>
      <c r="H9" s="139" t="s">
        <v>15</v>
      </c>
      <c r="I9" s="140" t="s">
        <v>15</v>
      </c>
      <c r="J9" s="141">
        <v>13.09</v>
      </c>
      <c r="K9" s="305">
        <v>18.451000000000001</v>
      </c>
      <c r="L9" s="306"/>
      <c r="M9" s="307"/>
      <c r="N9" s="139" t="s">
        <v>15</v>
      </c>
      <c r="O9" s="141">
        <v>16.45</v>
      </c>
      <c r="P9" s="305">
        <v>24.65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400</v>
      </c>
      <c r="E11" s="140">
        <v>850</v>
      </c>
      <c r="F11" s="140">
        <v>1200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300</v>
      </c>
      <c r="L11" s="140">
        <v>380</v>
      </c>
      <c r="M11" s="145">
        <v>400</v>
      </c>
      <c r="N11" s="139" t="s">
        <v>15</v>
      </c>
      <c r="O11" s="140">
        <v>100</v>
      </c>
      <c r="P11" s="140">
        <v>40</v>
      </c>
      <c r="Q11" s="140">
        <v>450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254</v>
      </c>
      <c r="E12" s="149">
        <v>593</v>
      </c>
      <c r="F12" s="149">
        <v>766</v>
      </c>
      <c r="G12" s="150" t="s">
        <v>32</v>
      </c>
      <c r="H12" s="147" t="s">
        <v>34</v>
      </c>
      <c r="I12" s="148" t="s">
        <v>34</v>
      </c>
      <c r="J12" s="151">
        <v>130.4</v>
      </c>
      <c r="K12" s="149">
        <v>265</v>
      </c>
      <c r="L12" s="149">
        <v>288</v>
      </c>
      <c r="M12" s="150">
        <v>294</v>
      </c>
      <c r="N12" s="147" t="s">
        <v>34</v>
      </c>
      <c r="O12" s="151">
        <v>130.6</v>
      </c>
      <c r="P12" s="148">
        <v>98</v>
      </c>
      <c r="Q12" s="148">
        <v>267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3.6</v>
      </c>
      <c r="C16" s="141">
        <v>10.010999999999999</v>
      </c>
      <c r="D16" s="140" t="s">
        <v>386</v>
      </c>
      <c r="E16" s="141">
        <v>22.145</v>
      </c>
      <c r="F16" s="305">
        <v>25.018999999999998</v>
      </c>
      <c r="G16" s="306"/>
      <c r="H16" s="307"/>
      <c r="I16" s="157">
        <v>6.6189999999999998</v>
      </c>
      <c r="J16" s="141">
        <v>16.004999999999999</v>
      </c>
      <c r="K16" s="141">
        <v>19.978999999999999</v>
      </c>
      <c r="L16" s="313">
        <v>21.558</v>
      </c>
      <c r="M16" s="314"/>
      <c r="N16" s="315"/>
      <c r="O16" s="308">
        <v>18.716000000000001</v>
      </c>
      <c r="P16" s="309"/>
      <c r="Q16" s="158">
        <v>15.981999999999999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30</v>
      </c>
      <c r="C18" s="140">
        <v>10</v>
      </c>
      <c r="D18" s="140" t="s">
        <v>15</v>
      </c>
      <c r="E18" s="140">
        <v>2000</v>
      </c>
      <c r="F18" s="140">
        <v>25</v>
      </c>
      <c r="G18" s="140">
        <v>25</v>
      </c>
      <c r="H18" s="145">
        <v>25</v>
      </c>
      <c r="I18" s="139">
        <v>18</v>
      </c>
      <c r="J18" s="140">
        <v>250</v>
      </c>
      <c r="K18" s="140">
        <v>1300</v>
      </c>
      <c r="L18" s="140">
        <v>8</v>
      </c>
      <c r="M18" s="140">
        <v>10</v>
      </c>
      <c r="N18" s="140">
        <v>10</v>
      </c>
      <c r="O18" s="139">
        <v>750</v>
      </c>
      <c r="P18" s="140">
        <v>750</v>
      </c>
      <c r="Q18" s="145">
        <v>140</v>
      </c>
    </row>
    <row r="19" spans="1:18" ht="11.25" customHeight="1" thickBot="1" x14ac:dyDescent="0.2">
      <c r="A19" s="146" t="s">
        <v>33</v>
      </c>
      <c r="B19" s="148">
        <v>54.3</v>
      </c>
      <c r="C19" s="151">
        <v>95.3</v>
      </c>
      <c r="D19" s="148" t="s">
        <v>34</v>
      </c>
      <c r="E19" s="148">
        <v>927</v>
      </c>
      <c r="F19" s="162">
        <v>57.8</v>
      </c>
      <c r="G19" s="162">
        <v>52.7</v>
      </c>
      <c r="H19" s="163">
        <v>52.3</v>
      </c>
      <c r="I19" s="164">
        <v>132.1</v>
      </c>
      <c r="J19" s="148">
        <v>291</v>
      </c>
      <c r="K19" s="148">
        <v>633</v>
      </c>
      <c r="L19" s="162">
        <v>53</v>
      </c>
      <c r="M19" s="162">
        <v>49</v>
      </c>
      <c r="N19" s="165">
        <v>48.8</v>
      </c>
      <c r="O19" s="166">
        <v>534</v>
      </c>
      <c r="P19" s="149">
        <v>538</v>
      </c>
      <c r="Q19" s="150">
        <v>193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61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7.7290000000000001</v>
      </c>
      <c r="C23" s="305">
        <v>11.257999999999999</v>
      </c>
      <c r="D23" s="306"/>
      <c r="E23" s="307"/>
      <c r="F23" s="157">
        <v>7.0720000000000001</v>
      </c>
      <c r="G23" s="141">
        <v>7.774</v>
      </c>
      <c r="H23" s="305">
        <v>7.343</v>
      </c>
      <c r="I23" s="306"/>
      <c r="J23" s="307"/>
      <c r="K23" s="139" t="s">
        <v>15</v>
      </c>
      <c r="L23" s="141">
        <v>31.373000000000001</v>
      </c>
      <c r="M23" s="141">
        <v>28.71</v>
      </c>
      <c r="N23" s="141">
        <v>34.915999999999997</v>
      </c>
      <c r="O23" s="305">
        <v>42.19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18</v>
      </c>
      <c r="C25" s="140">
        <v>22</v>
      </c>
      <c r="D25" s="140">
        <v>22</v>
      </c>
      <c r="E25" s="145">
        <v>22</v>
      </c>
      <c r="F25" s="139">
        <v>1100</v>
      </c>
      <c r="G25" s="140">
        <v>700</v>
      </c>
      <c r="H25" s="140">
        <v>15</v>
      </c>
      <c r="I25" s="140">
        <v>10</v>
      </c>
      <c r="J25" s="169">
        <v>15</v>
      </c>
      <c r="K25" s="139" t="s">
        <v>15</v>
      </c>
      <c r="L25" s="140" t="s">
        <v>272</v>
      </c>
      <c r="M25" s="140">
        <v>4500</v>
      </c>
      <c r="N25" s="140">
        <v>1800</v>
      </c>
      <c r="O25" s="140">
        <v>10</v>
      </c>
      <c r="P25" s="140">
        <v>8</v>
      </c>
      <c r="Q25" s="145">
        <v>10</v>
      </c>
    </row>
    <row r="26" spans="1:18" ht="11.25" customHeight="1" thickBot="1" x14ac:dyDescent="0.2">
      <c r="A26" s="146" t="s">
        <v>33</v>
      </c>
      <c r="B26" s="164">
        <v>95.3</v>
      </c>
      <c r="C26" s="162">
        <v>69.900000000000006</v>
      </c>
      <c r="D26" s="162">
        <v>70.2</v>
      </c>
      <c r="E26" s="163">
        <v>69.2</v>
      </c>
      <c r="F26" s="147">
        <v>570</v>
      </c>
      <c r="G26" s="148">
        <v>363</v>
      </c>
      <c r="H26" s="162">
        <v>51.5</v>
      </c>
      <c r="I26" s="162">
        <v>50.2</v>
      </c>
      <c r="J26" s="165">
        <v>50.3</v>
      </c>
      <c r="K26" s="148" t="s">
        <v>34</v>
      </c>
      <c r="L26" s="148" t="s">
        <v>272</v>
      </c>
      <c r="M26" s="148">
        <v>3060</v>
      </c>
      <c r="N26" s="170">
        <v>794</v>
      </c>
      <c r="O26" s="162">
        <v>38.9</v>
      </c>
      <c r="P26" s="162">
        <v>37</v>
      </c>
      <c r="Q26" s="163">
        <v>37.299999999999997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14.698</v>
      </c>
      <c r="C30" s="141">
        <v>20.184999999999999</v>
      </c>
      <c r="D30" s="141">
        <v>23.797999999999998</v>
      </c>
      <c r="E30" s="305">
        <v>24.468</v>
      </c>
      <c r="F30" s="307"/>
      <c r="G30" s="157">
        <v>11.976000000000001</v>
      </c>
      <c r="H30" s="141">
        <v>14.523999999999999</v>
      </c>
      <c r="I30" s="141">
        <v>24.933</v>
      </c>
      <c r="J30" s="305">
        <v>31.454000000000001</v>
      </c>
      <c r="K30" s="306"/>
      <c r="L30" s="307"/>
      <c r="M30" s="157">
        <v>2.7269999999999999</v>
      </c>
      <c r="N30" s="141">
        <v>5.4219999999999997</v>
      </c>
      <c r="O30" s="305">
        <v>8.4049999999999994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15</v>
      </c>
      <c r="C32" s="140">
        <v>30</v>
      </c>
      <c r="D32" s="140">
        <v>12</v>
      </c>
      <c r="E32" s="140">
        <v>8</v>
      </c>
      <c r="F32" s="169">
        <v>8</v>
      </c>
      <c r="G32" s="139">
        <v>10</v>
      </c>
      <c r="H32" s="140">
        <v>1400</v>
      </c>
      <c r="I32" s="140">
        <v>6000</v>
      </c>
      <c r="J32" s="140">
        <v>15</v>
      </c>
      <c r="K32" s="140">
        <v>12</v>
      </c>
      <c r="L32" s="145">
        <v>15</v>
      </c>
      <c r="M32" s="139">
        <v>300</v>
      </c>
      <c r="N32" s="140">
        <v>110</v>
      </c>
      <c r="O32" s="140">
        <v>300</v>
      </c>
      <c r="P32" s="140">
        <v>300</v>
      </c>
      <c r="Q32" s="145">
        <v>350</v>
      </c>
      <c r="R32" s="153"/>
    </row>
    <row r="33" spans="1:18" ht="11.25" customHeight="1" thickBot="1" x14ac:dyDescent="0.2">
      <c r="A33" s="173" t="s">
        <v>33</v>
      </c>
      <c r="B33" s="147">
        <v>170</v>
      </c>
      <c r="C33" s="148">
        <v>155.4</v>
      </c>
      <c r="D33" s="151">
        <v>66</v>
      </c>
      <c r="E33" s="151">
        <v>42.3</v>
      </c>
      <c r="F33" s="174">
        <v>40.700000000000003</v>
      </c>
      <c r="G33" s="164">
        <v>98.7</v>
      </c>
      <c r="H33" s="148">
        <v>779</v>
      </c>
      <c r="I33" s="148">
        <v>2910</v>
      </c>
      <c r="J33" s="148">
        <v>53.4</v>
      </c>
      <c r="K33" s="151">
        <v>51.1</v>
      </c>
      <c r="L33" s="175">
        <v>54.4</v>
      </c>
      <c r="M33" s="151">
        <v>202</v>
      </c>
      <c r="N33" s="151">
        <v>122.4</v>
      </c>
      <c r="O33" s="148">
        <v>238</v>
      </c>
      <c r="P33" s="148">
        <v>251</v>
      </c>
      <c r="Q33" s="152">
        <v>257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5.1379999999999999</v>
      </c>
      <c r="K44" s="141">
        <v>11.069000000000001</v>
      </c>
      <c r="L44" s="305">
        <v>21.048999999999999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12</v>
      </c>
      <c r="K46" s="169">
        <v>15</v>
      </c>
      <c r="L46" s="140" t="s">
        <v>153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101.9</v>
      </c>
      <c r="K47" s="174">
        <v>75.7</v>
      </c>
      <c r="L47" s="151" t="s">
        <v>153</v>
      </c>
      <c r="M47" s="148">
        <v>71.099999999999994</v>
      </c>
      <c r="N47" s="175">
        <v>70.5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16.577999999999999</v>
      </c>
      <c r="D51" s="306"/>
      <c r="E51" s="307"/>
      <c r="F51" s="308" t="s">
        <v>306</v>
      </c>
      <c r="G51" s="306"/>
      <c r="H51" s="309"/>
      <c r="I51" s="305">
        <v>7.0380000000000003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350</v>
      </c>
      <c r="E53" s="179" t="s">
        <v>32</v>
      </c>
      <c r="F53" s="140" t="s">
        <v>153</v>
      </c>
      <c r="G53" s="140"/>
      <c r="H53" s="180" t="s">
        <v>32</v>
      </c>
      <c r="I53" s="140">
        <v>25</v>
      </c>
      <c r="J53" s="140">
        <v>25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90.9</v>
      </c>
      <c r="D54" s="181">
        <v>263</v>
      </c>
      <c r="E54" s="182" t="s">
        <v>32</v>
      </c>
      <c r="F54" s="148" t="s">
        <v>153</v>
      </c>
      <c r="G54" s="184"/>
      <c r="H54" s="183" t="s">
        <v>32</v>
      </c>
      <c r="I54" s="162">
        <v>61.9</v>
      </c>
      <c r="J54" s="149">
        <v>61.8</v>
      </c>
      <c r="K54" s="163">
        <v>61.7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25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41827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16.204000000000001</v>
      </c>
      <c r="E9" s="305">
        <v>20.228999999999999</v>
      </c>
      <c r="F9" s="306"/>
      <c r="G9" s="307"/>
      <c r="H9" s="139" t="s">
        <v>15</v>
      </c>
      <c r="I9" s="140" t="s">
        <v>15</v>
      </c>
      <c r="J9" s="141">
        <v>13.147</v>
      </c>
      <c r="K9" s="305">
        <v>18.478999999999999</v>
      </c>
      <c r="L9" s="306"/>
      <c r="M9" s="307"/>
      <c r="N9" s="139" t="s">
        <v>15</v>
      </c>
      <c r="O9" s="141">
        <v>16.5</v>
      </c>
      <c r="P9" s="305">
        <v>24.689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450</v>
      </c>
      <c r="E11" s="140">
        <v>900</v>
      </c>
      <c r="F11" s="140">
        <v>1200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350</v>
      </c>
      <c r="L11" s="140">
        <v>380</v>
      </c>
      <c r="M11" s="145">
        <v>380</v>
      </c>
      <c r="N11" s="139" t="s">
        <v>15</v>
      </c>
      <c r="O11" s="140">
        <v>100</v>
      </c>
      <c r="P11" s="140">
        <v>50</v>
      </c>
      <c r="Q11" s="140">
        <v>500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261</v>
      </c>
      <c r="E12" s="149">
        <v>623</v>
      </c>
      <c r="F12" s="149">
        <v>767</v>
      </c>
      <c r="G12" s="150" t="s">
        <v>32</v>
      </c>
      <c r="H12" s="147" t="s">
        <v>34</v>
      </c>
      <c r="I12" s="148" t="s">
        <v>34</v>
      </c>
      <c r="J12" s="151">
        <v>129.19999999999999</v>
      </c>
      <c r="K12" s="149">
        <v>274</v>
      </c>
      <c r="L12" s="149">
        <v>292</v>
      </c>
      <c r="M12" s="150">
        <v>295</v>
      </c>
      <c r="N12" s="147" t="s">
        <v>34</v>
      </c>
      <c r="O12" s="151">
        <v>132.6</v>
      </c>
      <c r="P12" s="148">
        <v>97.7</v>
      </c>
      <c r="Q12" s="148">
        <v>327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3.5840000000000001</v>
      </c>
      <c r="C16" s="141">
        <v>9.8629999999999995</v>
      </c>
      <c r="D16" s="140" t="s">
        <v>386</v>
      </c>
      <c r="E16" s="141">
        <v>22.006</v>
      </c>
      <c r="F16" s="305">
        <v>25.193000000000001</v>
      </c>
      <c r="G16" s="306"/>
      <c r="H16" s="307"/>
      <c r="I16" s="157">
        <v>7.5</v>
      </c>
      <c r="J16" s="141">
        <v>16.135000000000002</v>
      </c>
      <c r="K16" s="141">
        <v>20.108000000000001</v>
      </c>
      <c r="L16" s="313">
        <v>21.638000000000002</v>
      </c>
      <c r="M16" s="314"/>
      <c r="N16" s="315"/>
      <c r="O16" s="308">
        <v>18.98</v>
      </c>
      <c r="P16" s="309"/>
      <c r="Q16" s="158">
        <v>15.132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3</v>
      </c>
      <c r="C18" s="140">
        <v>10</v>
      </c>
      <c r="D18" s="140" t="s">
        <v>15</v>
      </c>
      <c r="E18" s="140">
        <v>2000</v>
      </c>
      <c r="F18" s="140">
        <v>25</v>
      </c>
      <c r="G18" s="140">
        <v>22</v>
      </c>
      <c r="H18" s="145">
        <v>22</v>
      </c>
      <c r="I18" s="139">
        <v>15</v>
      </c>
      <c r="J18" s="140">
        <v>280</v>
      </c>
      <c r="K18" s="140">
        <v>1500</v>
      </c>
      <c r="L18" s="140">
        <v>10</v>
      </c>
      <c r="M18" s="140">
        <v>8</v>
      </c>
      <c r="N18" s="140">
        <v>10</v>
      </c>
      <c r="O18" s="139">
        <v>750</v>
      </c>
      <c r="P18" s="140">
        <v>780</v>
      </c>
      <c r="Q18" s="145">
        <v>150</v>
      </c>
    </row>
    <row r="19" spans="1:18" ht="11.25" customHeight="1" thickBot="1" x14ac:dyDescent="0.2">
      <c r="A19" s="146" t="s">
        <v>33</v>
      </c>
      <c r="B19" s="148">
        <v>44.9</v>
      </c>
      <c r="C19" s="151">
        <v>94.9</v>
      </c>
      <c r="D19" s="148" t="s">
        <v>34</v>
      </c>
      <c r="E19" s="148">
        <v>941</v>
      </c>
      <c r="F19" s="162">
        <v>58.3</v>
      </c>
      <c r="G19" s="162">
        <v>53.1</v>
      </c>
      <c r="H19" s="163">
        <v>52.7</v>
      </c>
      <c r="I19" s="164">
        <v>132.69999999999999</v>
      </c>
      <c r="J19" s="148">
        <v>301</v>
      </c>
      <c r="K19" s="148">
        <v>711</v>
      </c>
      <c r="L19" s="162">
        <v>52.7</v>
      </c>
      <c r="M19" s="162">
        <v>49.3</v>
      </c>
      <c r="N19" s="165">
        <v>49.8</v>
      </c>
      <c r="O19" s="166">
        <v>537</v>
      </c>
      <c r="P19" s="149">
        <v>543</v>
      </c>
      <c r="Q19" s="150">
        <v>208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7.8239999999999998</v>
      </c>
      <c r="C23" s="305">
        <v>11.323</v>
      </c>
      <c r="D23" s="306"/>
      <c r="E23" s="307"/>
      <c r="F23" s="157">
        <v>6.9450000000000003</v>
      </c>
      <c r="G23" s="141">
        <v>7.6589999999999998</v>
      </c>
      <c r="H23" s="305">
        <v>7.3579999999999997</v>
      </c>
      <c r="I23" s="306"/>
      <c r="J23" s="307"/>
      <c r="K23" s="139" t="s">
        <v>15</v>
      </c>
      <c r="L23" s="141">
        <v>31.38</v>
      </c>
      <c r="M23" s="141">
        <v>28.908000000000001</v>
      </c>
      <c r="N23" s="141">
        <v>34.784999999999997</v>
      </c>
      <c r="O23" s="305">
        <v>42.302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18</v>
      </c>
      <c r="C25" s="140">
        <v>25</v>
      </c>
      <c r="D25" s="140">
        <v>30</v>
      </c>
      <c r="E25" s="145">
        <v>30</v>
      </c>
      <c r="F25" s="139">
        <v>1100</v>
      </c>
      <c r="G25" s="140">
        <v>800</v>
      </c>
      <c r="H25" s="140">
        <v>15</v>
      </c>
      <c r="I25" s="140">
        <v>15</v>
      </c>
      <c r="J25" s="169">
        <v>15</v>
      </c>
      <c r="K25" s="139" t="s">
        <v>15</v>
      </c>
      <c r="L25" s="140" t="s">
        <v>272</v>
      </c>
      <c r="M25" s="140">
        <v>4800</v>
      </c>
      <c r="N25" s="140">
        <v>2000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97.2</v>
      </c>
      <c r="C26" s="162">
        <v>71.599999999999994</v>
      </c>
      <c r="D26" s="162">
        <v>72.3</v>
      </c>
      <c r="E26" s="163">
        <v>72</v>
      </c>
      <c r="F26" s="147">
        <v>602</v>
      </c>
      <c r="G26" s="148">
        <v>435</v>
      </c>
      <c r="H26" s="162">
        <v>51.9</v>
      </c>
      <c r="I26" s="162">
        <v>50.8</v>
      </c>
      <c r="J26" s="165">
        <v>51.1</v>
      </c>
      <c r="K26" s="148" t="s">
        <v>34</v>
      </c>
      <c r="L26" s="148" t="s">
        <v>272</v>
      </c>
      <c r="M26" s="148">
        <v>3170</v>
      </c>
      <c r="N26" s="170">
        <v>968</v>
      </c>
      <c r="O26" s="162">
        <v>35.9</v>
      </c>
      <c r="P26" s="162">
        <v>37.6</v>
      </c>
      <c r="Q26" s="163">
        <v>37.5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14.68</v>
      </c>
      <c r="C30" s="141">
        <v>20.227</v>
      </c>
      <c r="D30" s="141">
        <v>23.744</v>
      </c>
      <c r="E30" s="305">
        <v>24.402999999999999</v>
      </c>
      <c r="F30" s="307"/>
      <c r="G30" s="157">
        <v>11.858000000000001</v>
      </c>
      <c r="H30" s="141">
        <v>16.498999999999999</v>
      </c>
      <c r="I30" s="141">
        <v>24.209</v>
      </c>
      <c r="J30" s="305">
        <v>31.629000000000001</v>
      </c>
      <c r="K30" s="306"/>
      <c r="L30" s="307"/>
      <c r="M30" s="157">
        <v>0.91400000000000003</v>
      </c>
      <c r="N30" s="141">
        <v>5.681</v>
      </c>
      <c r="O30" s="305">
        <v>9.4730000000000008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60</v>
      </c>
      <c r="D32" s="140">
        <v>12</v>
      </c>
      <c r="E32" s="140">
        <v>8</v>
      </c>
      <c r="F32" s="169">
        <v>8</v>
      </c>
      <c r="G32" s="139">
        <v>10</v>
      </c>
      <c r="H32" s="140">
        <v>1400</v>
      </c>
      <c r="I32" s="140">
        <v>5800</v>
      </c>
      <c r="J32" s="140">
        <v>15</v>
      </c>
      <c r="K32" s="140">
        <v>15</v>
      </c>
      <c r="L32" s="145">
        <v>15</v>
      </c>
      <c r="M32" s="139">
        <v>600</v>
      </c>
      <c r="N32" s="140">
        <v>110</v>
      </c>
      <c r="O32" s="140">
        <v>300</v>
      </c>
      <c r="P32" s="140">
        <v>320</v>
      </c>
      <c r="Q32" s="145">
        <v>320</v>
      </c>
      <c r="R32" s="153"/>
    </row>
    <row r="33" spans="1:18" ht="11.25" customHeight="1" thickBot="1" x14ac:dyDescent="0.2">
      <c r="A33" s="173" t="s">
        <v>33</v>
      </c>
      <c r="B33" s="147">
        <v>173.2</v>
      </c>
      <c r="C33" s="148">
        <v>164.3</v>
      </c>
      <c r="D33" s="151">
        <v>64.2</v>
      </c>
      <c r="E33" s="151">
        <v>41.7</v>
      </c>
      <c r="F33" s="174">
        <v>39.9</v>
      </c>
      <c r="G33" s="164">
        <v>96.4</v>
      </c>
      <c r="H33" s="148">
        <v>815</v>
      </c>
      <c r="I33" s="148">
        <v>2930</v>
      </c>
      <c r="J33" s="148">
        <v>54.4</v>
      </c>
      <c r="K33" s="151">
        <v>52.8</v>
      </c>
      <c r="L33" s="175">
        <v>55.1</v>
      </c>
      <c r="M33" s="151">
        <v>355</v>
      </c>
      <c r="N33" s="151">
        <v>119.7</v>
      </c>
      <c r="O33" s="148">
        <v>225</v>
      </c>
      <c r="P33" s="148">
        <v>254</v>
      </c>
      <c r="Q33" s="152">
        <v>252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4.8920000000000003</v>
      </c>
      <c r="K44" s="141">
        <v>10.971</v>
      </c>
      <c r="L44" s="305">
        <v>21.045999999999999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12</v>
      </c>
      <c r="K46" s="169">
        <v>12</v>
      </c>
      <c r="L46" s="140" t="s">
        <v>147</v>
      </c>
      <c r="M46" s="140">
        <v>15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101.5</v>
      </c>
      <c r="K47" s="174">
        <v>75.7</v>
      </c>
      <c r="L47" s="151" t="s">
        <v>147</v>
      </c>
      <c r="M47" s="148">
        <v>72</v>
      </c>
      <c r="N47" s="175">
        <v>71.599999999999994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16.765000000000001</v>
      </c>
      <c r="D51" s="306"/>
      <c r="E51" s="307"/>
      <c r="F51" s="308">
        <v>17.259</v>
      </c>
      <c r="G51" s="306"/>
      <c r="H51" s="309"/>
      <c r="I51" s="305">
        <v>6.7629999999999999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250</v>
      </c>
      <c r="D53" s="140">
        <v>320</v>
      </c>
      <c r="E53" s="179" t="s">
        <v>32</v>
      </c>
      <c r="F53" s="140" t="s">
        <v>147</v>
      </c>
      <c r="G53" s="140">
        <v>300</v>
      </c>
      <c r="H53" s="180" t="s">
        <v>32</v>
      </c>
      <c r="I53" s="140">
        <v>30</v>
      </c>
      <c r="J53" s="140">
        <v>30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169.3</v>
      </c>
      <c r="D54" s="181">
        <v>276</v>
      </c>
      <c r="E54" s="182" t="s">
        <v>32</v>
      </c>
      <c r="F54" s="148" t="s">
        <v>147</v>
      </c>
      <c r="G54" s="184">
        <v>222</v>
      </c>
      <c r="H54" s="183" t="s">
        <v>32</v>
      </c>
      <c r="I54" s="162">
        <v>63.1</v>
      </c>
      <c r="J54" s="149">
        <v>63.5</v>
      </c>
      <c r="K54" s="163">
        <v>62.2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41834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16.489000000000001</v>
      </c>
      <c r="E9" s="305">
        <v>20.547999999999998</v>
      </c>
      <c r="F9" s="306"/>
      <c r="G9" s="307"/>
      <c r="H9" s="139" t="s">
        <v>15</v>
      </c>
      <c r="I9" s="140" t="s">
        <v>15</v>
      </c>
      <c r="J9" s="141">
        <v>13.146000000000001</v>
      </c>
      <c r="K9" s="305">
        <v>18.492000000000001</v>
      </c>
      <c r="L9" s="306"/>
      <c r="M9" s="307"/>
      <c r="N9" s="139" t="s">
        <v>15</v>
      </c>
      <c r="O9" s="141">
        <v>16.411999999999999</v>
      </c>
      <c r="P9" s="305">
        <v>24.725999999999999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480</v>
      </c>
      <c r="E11" s="140">
        <v>800</v>
      </c>
      <c r="F11" s="140">
        <v>900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350</v>
      </c>
      <c r="L11" s="140">
        <v>380</v>
      </c>
      <c r="M11" s="145">
        <v>450</v>
      </c>
      <c r="N11" s="139" t="s">
        <v>15</v>
      </c>
      <c r="O11" s="140">
        <v>100</v>
      </c>
      <c r="P11" s="140">
        <v>50</v>
      </c>
      <c r="Q11" s="140">
        <v>350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282</v>
      </c>
      <c r="E12" s="149">
        <v>583</v>
      </c>
      <c r="F12" s="149">
        <v>667</v>
      </c>
      <c r="G12" s="150" t="s">
        <v>32</v>
      </c>
      <c r="H12" s="147" t="s">
        <v>34</v>
      </c>
      <c r="I12" s="148" t="s">
        <v>34</v>
      </c>
      <c r="J12" s="151">
        <v>128</v>
      </c>
      <c r="K12" s="149">
        <v>263</v>
      </c>
      <c r="L12" s="149">
        <v>286</v>
      </c>
      <c r="M12" s="150">
        <v>289</v>
      </c>
      <c r="N12" s="147" t="s">
        <v>34</v>
      </c>
      <c r="O12" s="151">
        <v>121</v>
      </c>
      <c r="P12" s="148">
        <v>97.6</v>
      </c>
      <c r="Q12" s="148">
        <v>256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3.7309999999999999</v>
      </c>
      <c r="C16" s="141">
        <v>10.106999999999999</v>
      </c>
      <c r="D16" s="140" t="s">
        <v>386</v>
      </c>
      <c r="E16" s="141">
        <v>22.175999999999998</v>
      </c>
      <c r="F16" s="305">
        <v>25.312999999999999</v>
      </c>
      <c r="G16" s="306"/>
      <c r="H16" s="307"/>
      <c r="I16" s="157">
        <v>7.9</v>
      </c>
      <c r="J16" s="141">
        <v>16.555</v>
      </c>
      <c r="K16" s="141">
        <v>20.027999999999999</v>
      </c>
      <c r="L16" s="313">
        <v>21.695</v>
      </c>
      <c r="M16" s="314"/>
      <c r="N16" s="315"/>
      <c r="O16" s="308">
        <v>19.2</v>
      </c>
      <c r="P16" s="309"/>
      <c r="Q16" s="158">
        <v>16.978000000000002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30</v>
      </c>
      <c r="C18" s="140">
        <v>15</v>
      </c>
      <c r="D18" s="140" t="s">
        <v>15</v>
      </c>
      <c r="E18" s="140">
        <v>2000</v>
      </c>
      <c r="F18" s="140">
        <v>25</v>
      </c>
      <c r="G18" s="140">
        <v>25</v>
      </c>
      <c r="H18" s="145">
        <v>40</v>
      </c>
      <c r="I18" s="139">
        <v>15</v>
      </c>
      <c r="J18" s="140">
        <v>500</v>
      </c>
      <c r="K18" s="140">
        <v>1200</v>
      </c>
      <c r="L18" s="140">
        <v>8</v>
      </c>
      <c r="M18" s="140">
        <v>10</v>
      </c>
      <c r="N18" s="140">
        <v>10</v>
      </c>
      <c r="O18" s="139">
        <v>700</v>
      </c>
      <c r="P18" s="140">
        <v>700</v>
      </c>
      <c r="Q18" s="145">
        <v>150</v>
      </c>
    </row>
    <row r="19" spans="1:18" ht="11.25" customHeight="1" thickBot="1" x14ac:dyDescent="0.2">
      <c r="A19" s="146" t="s">
        <v>33</v>
      </c>
      <c r="B19" s="148">
        <v>61.2</v>
      </c>
      <c r="C19" s="151">
        <v>97</v>
      </c>
      <c r="D19" s="148" t="s">
        <v>34</v>
      </c>
      <c r="E19" s="148">
        <v>984</v>
      </c>
      <c r="F19" s="162">
        <v>54.5</v>
      </c>
      <c r="G19" s="162">
        <v>53.3</v>
      </c>
      <c r="H19" s="163">
        <v>59.8</v>
      </c>
      <c r="I19" s="164">
        <v>136.69999999999999</v>
      </c>
      <c r="J19" s="148">
        <v>362</v>
      </c>
      <c r="K19" s="148">
        <v>634</v>
      </c>
      <c r="L19" s="162">
        <v>50.1</v>
      </c>
      <c r="M19" s="162">
        <v>49.1</v>
      </c>
      <c r="N19" s="165">
        <v>48.4</v>
      </c>
      <c r="O19" s="166">
        <v>495</v>
      </c>
      <c r="P19" s="149">
        <v>533</v>
      </c>
      <c r="Q19" s="150">
        <v>199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8.2970000000000006</v>
      </c>
      <c r="C23" s="305">
        <v>11.407999999999999</v>
      </c>
      <c r="D23" s="306"/>
      <c r="E23" s="307"/>
      <c r="F23" s="157">
        <v>7.07</v>
      </c>
      <c r="G23" s="141">
        <v>7.8049999999999997</v>
      </c>
      <c r="H23" s="305">
        <v>7.41</v>
      </c>
      <c r="I23" s="306"/>
      <c r="J23" s="307"/>
      <c r="K23" s="139" t="s">
        <v>15</v>
      </c>
      <c r="L23" s="141">
        <v>31.381</v>
      </c>
      <c r="M23" s="141">
        <v>28.504000000000001</v>
      </c>
      <c r="N23" s="141">
        <v>34.764000000000003</v>
      </c>
      <c r="O23" s="305">
        <v>42.372999999999998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15</v>
      </c>
      <c r="C25" s="140">
        <v>20</v>
      </c>
      <c r="D25" s="140">
        <v>50</v>
      </c>
      <c r="E25" s="145">
        <v>30</v>
      </c>
      <c r="F25" s="139">
        <v>1000</v>
      </c>
      <c r="G25" s="140">
        <v>800</v>
      </c>
      <c r="H25" s="140">
        <v>10</v>
      </c>
      <c r="I25" s="140">
        <v>10</v>
      </c>
      <c r="J25" s="169">
        <v>10</v>
      </c>
      <c r="K25" s="139" t="s">
        <v>15</v>
      </c>
      <c r="L25" s="140" t="s">
        <v>272</v>
      </c>
      <c r="M25" s="140">
        <v>4500</v>
      </c>
      <c r="N25" s="140">
        <v>1600</v>
      </c>
      <c r="O25" s="140">
        <v>10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91.5</v>
      </c>
      <c r="C26" s="162">
        <v>71.599999999999994</v>
      </c>
      <c r="D26" s="162">
        <v>71.599999999999994</v>
      </c>
      <c r="E26" s="163">
        <v>75.7</v>
      </c>
      <c r="F26" s="147">
        <v>615</v>
      </c>
      <c r="G26" s="148">
        <v>466</v>
      </c>
      <c r="H26" s="162">
        <v>52.8</v>
      </c>
      <c r="I26" s="162">
        <v>51.1</v>
      </c>
      <c r="J26" s="165">
        <v>50.9</v>
      </c>
      <c r="K26" s="148" t="s">
        <v>34</v>
      </c>
      <c r="L26" s="148" t="s">
        <v>272</v>
      </c>
      <c r="M26" s="148">
        <v>3150</v>
      </c>
      <c r="N26" s="170">
        <v>793</v>
      </c>
      <c r="O26" s="162">
        <v>40.700000000000003</v>
      </c>
      <c r="P26" s="162">
        <v>37.299999999999997</v>
      </c>
      <c r="Q26" s="163">
        <v>37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14.85</v>
      </c>
      <c r="C30" s="141">
        <v>20.282</v>
      </c>
      <c r="D30" s="141">
        <v>23.841999999999999</v>
      </c>
      <c r="E30" s="305">
        <v>24.605</v>
      </c>
      <c r="F30" s="307"/>
      <c r="G30" s="157">
        <v>11.972</v>
      </c>
      <c r="H30" s="141">
        <v>14.583</v>
      </c>
      <c r="I30" s="141">
        <v>24.948</v>
      </c>
      <c r="J30" s="305">
        <v>31.916</v>
      </c>
      <c r="K30" s="306"/>
      <c r="L30" s="307"/>
      <c r="M30" s="157">
        <v>3.4729999999999999</v>
      </c>
      <c r="N30" s="141">
        <v>5.5309999999999997</v>
      </c>
      <c r="O30" s="305">
        <v>8.5229999999999997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50</v>
      </c>
      <c r="D32" s="140">
        <v>15</v>
      </c>
      <c r="E32" s="140">
        <v>8</v>
      </c>
      <c r="F32" s="169">
        <v>8</v>
      </c>
      <c r="G32" s="139">
        <v>8</v>
      </c>
      <c r="H32" s="140">
        <v>1300</v>
      </c>
      <c r="I32" s="140">
        <v>5500</v>
      </c>
      <c r="J32" s="140">
        <v>15</v>
      </c>
      <c r="K32" s="140">
        <v>10</v>
      </c>
      <c r="L32" s="145">
        <v>15</v>
      </c>
      <c r="M32" s="139">
        <v>400</v>
      </c>
      <c r="N32" s="140">
        <v>100</v>
      </c>
      <c r="O32" s="140">
        <v>280</v>
      </c>
      <c r="P32" s="140">
        <v>320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182.7</v>
      </c>
      <c r="C33" s="148">
        <v>180.1</v>
      </c>
      <c r="D33" s="151">
        <v>67.8</v>
      </c>
      <c r="E33" s="151">
        <v>40.4</v>
      </c>
      <c r="F33" s="174">
        <v>41.7</v>
      </c>
      <c r="G33" s="164">
        <v>92.8</v>
      </c>
      <c r="H33" s="148">
        <v>854</v>
      </c>
      <c r="I33" s="148">
        <v>2960</v>
      </c>
      <c r="J33" s="148">
        <v>50.5</v>
      </c>
      <c r="K33" s="151">
        <v>51.9</v>
      </c>
      <c r="L33" s="175">
        <v>54.9</v>
      </c>
      <c r="M33" s="151">
        <v>258</v>
      </c>
      <c r="N33" s="151">
        <v>124.3</v>
      </c>
      <c r="O33" s="148">
        <v>203</v>
      </c>
      <c r="P33" s="148">
        <v>248</v>
      </c>
      <c r="Q33" s="152">
        <v>251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5.1020000000000003</v>
      </c>
      <c r="K44" s="141">
        <v>11.055</v>
      </c>
      <c r="L44" s="305">
        <v>21.094000000000001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18</v>
      </c>
      <c r="K46" s="169">
        <v>12</v>
      </c>
      <c r="L46" s="140" t="s">
        <v>147</v>
      </c>
      <c r="M46" s="140">
        <v>10</v>
      </c>
      <c r="N46" s="145">
        <v>10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104.3</v>
      </c>
      <c r="K47" s="174">
        <v>77.599999999999994</v>
      </c>
      <c r="L47" s="151" t="s">
        <v>147</v>
      </c>
      <c r="M47" s="148">
        <v>71.2</v>
      </c>
      <c r="N47" s="175">
        <v>71.7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16.93</v>
      </c>
      <c r="D51" s="306"/>
      <c r="E51" s="307"/>
      <c r="F51" s="308">
        <v>17.350999999999999</v>
      </c>
      <c r="G51" s="306"/>
      <c r="H51" s="309"/>
      <c r="I51" s="305">
        <v>7.1070000000000002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320</v>
      </c>
      <c r="E53" s="179" t="s">
        <v>32</v>
      </c>
      <c r="F53" s="140" t="s">
        <v>147</v>
      </c>
      <c r="G53" s="140">
        <v>300</v>
      </c>
      <c r="H53" s="180">
        <v>320</v>
      </c>
      <c r="I53" s="140">
        <v>25</v>
      </c>
      <c r="J53" s="140">
        <v>25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133.4</v>
      </c>
      <c r="D54" s="181">
        <v>283</v>
      </c>
      <c r="E54" s="182" t="s">
        <v>32</v>
      </c>
      <c r="F54" s="148" t="s">
        <v>147</v>
      </c>
      <c r="G54" s="184">
        <v>238</v>
      </c>
      <c r="H54" s="183">
        <v>230</v>
      </c>
      <c r="I54" s="162">
        <v>63</v>
      </c>
      <c r="J54" s="149">
        <v>63.1</v>
      </c>
      <c r="K54" s="163">
        <v>62.2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41842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16.427</v>
      </c>
      <c r="E9" s="305">
        <v>20.558</v>
      </c>
      <c r="F9" s="306"/>
      <c r="G9" s="307"/>
      <c r="H9" s="139" t="s">
        <v>15</v>
      </c>
      <c r="I9" s="140" t="s">
        <v>15</v>
      </c>
      <c r="J9" s="141">
        <v>13.138999999999999</v>
      </c>
      <c r="K9" s="305">
        <v>18.433</v>
      </c>
      <c r="L9" s="306"/>
      <c r="M9" s="307"/>
      <c r="N9" s="139" t="s">
        <v>15</v>
      </c>
      <c r="O9" s="141">
        <v>16.48</v>
      </c>
      <c r="P9" s="305">
        <v>24.827999999999999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480</v>
      </c>
      <c r="E11" s="140">
        <v>900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350</v>
      </c>
      <c r="L11" s="140">
        <v>350</v>
      </c>
      <c r="M11" s="145">
        <v>400</v>
      </c>
      <c r="N11" s="139" t="s">
        <v>15</v>
      </c>
      <c r="O11" s="140">
        <v>100</v>
      </c>
      <c r="P11" s="140">
        <v>50</v>
      </c>
      <c r="Q11" s="140">
        <v>500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293</v>
      </c>
      <c r="E12" s="149">
        <v>599</v>
      </c>
      <c r="F12" s="149">
        <v>748</v>
      </c>
      <c r="G12" s="150" t="s">
        <v>32</v>
      </c>
      <c r="H12" s="147" t="s">
        <v>34</v>
      </c>
      <c r="I12" s="148" t="s">
        <v>34</v>
      </c>
      <c r="J12" s="151">
        <v>128.30000000000001</v>
      </c>
      <c r="K12" s="149">
        <v>269</v>
      </c>
      <c r="L12" s="149">
        <v>288</v>
      </c>
      <c r="M12" s="150">
        <v>291</v>
      </c>
      <c r="N12" s="147" t="s">
        <v>34</v>
      </c>
      <c r="O12" s="151">
        <v>133.6</v>
      </c>
      <c r="P12" s="148">
        <v>96.4</v>
      </c>
      <c r="Q12" s="148">
        <v>336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3.718</v>
      </c>
      <c r="C16" s="141">
        <v>10.061999999999999</v>
      </c>
      <c r="D16" s="140" t="s">
        <v>386</v>
      </c>
      <c r="E16" s="141">
        <v>21.948</v>
      </c>
      <c r="F16" s="305">
        <v>25.352</v>
      </c>
      <c r="G16" s="306"/>
      <c r="H16" s="307"/>
      <c r="I16" s="157">
        <v>7.7640000000000002</v>
      </c>
      <c r="J16" s="141">
        <v>16.617000000000001</v>
      </c>
      <c r="K16" s="141">
        <v>19.97</v>
      </c>
      <c r="L16" s="313">
        <v>21.69</v>
      </c>
      <c r="M16" s="314"/>
      <c r="N16" s="315"/>
      <c r="O16" s="308">
        <v>19.178999999999998</v>
      </c>
      <c r="P16" s="309"/>
      <c r="Q16" s="158">
        <v>16.946000000000002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5</v>
      </c>
      <c r="C18" s="140">
        <v>15</v>
      </c>
      <c r="D18" s="140" t="s">
        <v>15</v>
      </c>
      <c r="E18" s="140">
        <v>2000</v>
      </c>
      <c r="F18" s="140">
        <v>30</v>
      </c>
      <c r="G18" s="140">
        <v>30</v>
      </c>
      <c r="H18" s="145">
        <v>50</v>
      </c>
      <c r="I18" s="139">
        <v>20</v>
      </c>
      <c r="J18" s="140">
        <v>400</v>
      </c>
      <c r="K18" s="140">
        <v>1200</v>
      </c>
      <c r="L18" s="140">
        <v>10</v>
      </c>
      <c r="M18" s="140">
        <v>10</v>
      </c>
      <c r="N18" s="140">
        <v>10</v>
      </c>
      <c r="O18" s="139">
        <v>700</v>
      </c>
      <c r="P18" s="140">
        <v>780</v>
      </c>
      <c r="Q18" s="145">
        <v>140</v>
      </c>
    </row>
    <row r="19" spans="1:18" ht="11.25" customHeight="1" thickBot="1" x14ac:dyDescent="0.2">
      <c r="A19" s="146" t="s">
        <v>33</v>
      </c>
      <c r="B19" s="148">
        <v>45.1</v>
      </c>
      <c r="C19" s="151">
        <v>94.1</v>
      </c>
      <c r="D19" s="148" t="s">
        <v>34</v>
      </c>
      <c r="E19" s="148">
        <v>988</v>
      </c>
      <c r="F19" s="162">
        <v>55</v>
      </c>
      <c r="G19" s="162">
        <v>54.3</v>
      </c>
      <c r="H19" s="163">
        <v>56.7</v>
      </c>
      <c r="I19" s="164">
        <v>125.3</v>
      </c>
      <c r="J19" s="148">
        <v>333</v>
      </c>
      <c r="K19" s="148">
        <v>691</v>
      </c>
      <c r="L19" s="162">
        <v>52</v>
      </c>
      <c r="M19" s="162">
        <v>51.9</v>
      </c>
      <c r="N19" s="165">
        <v>51.7</v>
      </c>
      <c r="O19" s="166">
        <v>501</v>
      </c>
      <c r="P19" s="149">
        <v>542</v>
      </c>
      <c r="Q19" s="150">
        <v>196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8.31</v>
      </c>
      <c r="C23" s="305">
        <v>11.262</v>
      </c>
      <c r="D23" s="306"/>
      <c r="E23" s="307"/>
      <c r="F23" s="157">
        <v>6.9930000000000003</v>
      </c>
      <c r="G23" s="141">
        <v>7.8310000000000004</v>
      </c>
      <c r="H23" s="305">
        <v>7.4039999999999999</v>
      </c>
      <c r="I23" s="306"/>
      <c r="J23" s="307"/>
      <c r="K23" s="139" t="s">
        <v>15</v>
      </c>
      <c r="L23" s="141">
        <v>31.404</v>
      </c>
      <c r="M23" s="141">
        <v>28.481999999999999</v>
      </c>
      <c r="N23" s="141">
        <v>34.805</v>
      </c>
      <c r="O23" s="305">
        <v>42.472000000000001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15</v>
      </c>
      <c r="C25" s="140">
        <v>30</v>
      </c>
      <c r="D25" s="140">
        <v>40</v>
      </c>
      <c r="E25" s="145">
        <v>30</v>
      </c>
      <c r="F25" s="139">
        <v>1100</v>
      </c>
      <c r="G25" s="140">
        <v>800</v>
      </c>
      <c r="H25" s="140">
        <v>15</v>
      </c>
      <c r="I25" s="140">
        <v>15</v>
      </c>
      <c r="J25" s="169">
        <v>12</v>
      </c>
      <c r="K25" s="139" t="s">
        <v>15</v>
      </c>
      <c r="L25" s="140" t="s">
        <v>272</v>
      </c>
      <c r="M25" s="140">
        <v>4800</v>
      </c>
      <c r="N25" s="140">
        <v>1800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88.7</v>
      </c>
      <c r="C26" s="162">
        <v>71.900000000000006</v>
      </c>
      <c r="D26" s="162">
        <v>71.400000000000006</v>
      </c>
      <c r="E26" s="163">
        <v>73.599999999999994</v>
      </c>
      <c r="F26" s="147">
        <v>616</v>
      </c>
      <c r="G26" s="148">
        <v>439</v>
      </c>
      <c r="H26" s="162">
        <v>53.9</v>
      </c>
      <c r="I26" s="162">
        <v>52.3</v>
      </c>
      <c r="J26" s="165">
        <v>52.8</v>
      </c>
      <c r="K26" s="148" t="s">
        <v>34</v>
      </c>
      <c r="L26" s="148" t="s">
        <v>272</v>
      </c>
      <c r="M26" s="148">
        <v>3160</v>
      </c>
      <c r="N26" s="170">
        <v>1064</v>
      </c>
      <c r="O26" s="162">
        <v>40.5</v>
      </c>
      <c r="P26" s="162">
        <v>38.799999999999997</v>
      </c>
      <c r="Q26" s="163">
        <v>39.200000000000003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14.8</v>
      </c>
      <c r="C30" s="141">
        <v>20.364999999999998</v>
      </c>
      <c r="D30" s="141">
        <v>23.863</v>
      </c>
      <c r="E30" s="305">
        <v>24.655999999999999</v>
      </c>
      <c r="F30" s="307"/>
      <c r="G30" s="157">
        <v>11.045999999999999</v>
      </c>
      <c r="H30" s="141">
        <v>14.507</v>
      </c>
      <c r="I30" s="141">
        <v>24.873000000000001</v>
      </c>
      <c r="J30" s="305">
        <v>32.006999999999998</v>
      </c>
      <c r="K30" s="306"/>
      <c r="L30" s="307"/>
      <c r="M30" s="157">
        <v>3.516</v>
      </c>
      <c r="N30" s="141">
        <v>5.7270000000000003</v>
      </c>
      <c r="O30" s="305">
        <v>8.3789999999999996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18</v>
      </c>
      <c r="C32" s="140">
        <v>80</v>
      </c>
      <c r="D32" s="140">
        <v>12</v>
      </c>
      <c r="E32" s="140">
        <v>8</v>
      </c>
      <c r="F32" s="169">
        <v>8</v>
      </c>
      <c r="G32" s="139">
        <v>12</v>
      </c>
      <c r="H32" s="140">
        <v>1200</v>
      </c>
      <c r="I32" s="140">
        <v>5500</v>
      </c>
      <c r="J32" s="140">
        <v>12</v>
      </c>
      <c r="K32" s="140">
        <v>12</v>
      </c>
      <c r="L32" s="145">
        <v>15</v>
      </c>
      <c r="M32" s="139">
        <v>400</v>
      </c>
      <c r="N32" s="140">
        <v>120</v>
      </c>
      <c r="O32" s="140">
        <v>300</v>
      </c>
      <c r="P32" s="140">
        <v>320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184.9</v>
      </c>
      <c r="C33" s="148">
        <v>188</v>
      </c>
      <c r="D33" s="151">
        <v>65.900000000000006</v>
      </c>
      <c r="E33" s="151">
        <v>44.8</v>
      </c>
      <c r="F33" s="174">
        <v>46.9</v>
      </c>
      <c r="G33" s="164">
        <v>98.1</v>
      </c>
      <c r="H33" s="148">
        <v>838</v>
      </c>
      <c r="I33" s="148">
        <v>2950</v>
      </c>
      <c r="J33" s="148">
        <v>49.9</v>
      </c>
      <c r="K33" s="151">
        <v>52.2</v>
      </c>
      <c r="L33" s="175">
        <v>55.6</v>
      </c>
      <c r="M33" s="151">
        <v>264</v>
      </c>
      <c r="N33" s="151">
        <v>120.4</v>
      </c>
      <c r="O33" s="148">
        <v>215</v>
      </c>
      <c r="P33" s="148">
        <v>255</v>
      </c>
      <c r="Q33" s="152">
        <v>246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57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57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57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5.1630000000000003</v>
      </c>
      <c r="K44" s="141">
        <v>11.026999999999999</v>
      </c>
      <c r="L44" s="305">
        <v>21.106999999999999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57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20</v>
      </c>
      <c r="K46" s="169">
        <v>12</v>
      </c>
      <c r="L46" s="140" t="s">
        <v>147</v>
      </c>
      <c r="M46" s="140">
        <v>15</v>
      </c>
      <c r="N46" s="145">
        <v>20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100.3</v>
      </c>
      <c r="K47" s="174">
        <v>75.900000000000006</v>
      </c>
      <c r="L47" s="151" t="s">
        <v>147</v>
      </c>
      <c r="M47" s="148">
        <v>73.900000000000006</v>
      </c>
      <c r="N47" s="175">
        <v>74.2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16.411999999999999</v>
      </c>
      <c r="D51" s="306"/>
      <c r="E51" s="307"/>
      <c r="F51" s="308">
        <v>17.395</v>
      </c>
      <c r="G51" s="306"/>
      <c r="H51" s="309"/>
      <c r="I51" s="305">
        <v>7.0819999999999999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250</v>
      </c>
      <c r="D53" s="140">
        <v>350</v>
      </c>
      <c r="E53" s="179" t="s">
        <v>32</v>
      </c>
      <c r="F53" s="140" t="s">
        <v>147</v>
      </c>
      <c r="G53" s="140">
        <v>400</v>
      </c>
      <c r="H53" s="180">
        <v>400</v>
      </c>
      <c r="I53" s="140">
        <v>30</v>
      </c>
      <c r="J53" s="140">
        <v>30</v>
      </c>
      <c r="K53" s="145">
        <v>30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180</v>
      </c>
      <c r="D54" s="181">
        <v>304</v>
      </c>
      <c r="E54" s="182" t="s">
        <v>32</v>
      </c>
      <c r="F54" s="148" t="s">
        <v>147</v>
      </c>
      <c r="G54" s="184">
        <v>270</v>
      </c>
      <c r="H54" s="183">
        <v>261</v>
      </c>
      <c r="I54" s="162">
        <v>62.6</v>
      </c>
      <c r="J54" s="149">
        <v>63.4</v>
      </c>
      <c r="K54" s="163">
        <v>65.099999999999994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41848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287</v>
      </c>
      <c r="B9" s="139" t="s">
        <v>15</v>
      </c>
      <c r="C9" s="140" t="s">
        <v>15</v>
      </c>
      <c r="D9" s="141">
        <v>16.494</v>
      </c>
      <c r="E9" s="305">
        <v>20.637</v>
      </c>
      <c r="F9" s="306"/>
      <c r="G9" s="307"/>
      <c r="H9" s="139" t="s">
        <v>15</v>
      </c>
      <c r="I9" s="140" t="s">
        <v>15</v>
      </c>
      <c r="J9" s="141">
        <v>13.195</v>
      </c>
      <c r="K9" s="305">
        <v>18.423999999999999</v>
      </c>
      <c r="L9" s="306"/>
      <c r="M9" s="307"/>
      <c r="N9" s="139" t="s">
        <v>15</v>
      </c>
      <c r="O9" s="141">
        <v>16.466999999999999</v>
      </c>
      <c r="P9" s="305">
        <v>24.863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480</v>
      </c>
      <c r="E11" s="140">
        <v>800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280</v>
      </c>
      <c r="L11" s="140">
        <v>350</v>
      </c>
      <c r="M11" s="145">
        <v>350</v>
      </c>
      <c r="N11" s="139" t="s">
        <v>15</v>
      </c>
      <c r="O11" s="140">
        <v>100</v>
      </c>
      <c r="P11" s="140">
        <v>60</v>
      </c>
      <c r="Q11" s="140">
        <v>350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283</v>
      </c>
      <c r="E12" s="149">
        <v>582</v>
      </c>
      <c r="F12" s="149">
        <v>737</v>
      </c>
      <c r="G12" s="150" t="s">
        <v>32</v>
      </c>
      <c r="H12" s="147" t="s">
        <v>34</v>
      </c>
      <c r="I12" s="148" t="s">
        <v>34</v>
      </c>
      <c r="J12" s="151">
        <v>128.4</v>
      </c>
      <c r="K12" s="149">
        <v>264</v>
      </c>
      <c r="L12" s="149">
        <v>285</v>
      </c>
      <c r="M12" s="150">
        <v>286</v>
      </c>
      <c r="N12" s="147" t="s">
        <v>34</v>
      </c>
      <c r="O12" s="151">
        <v>133.1</v>
      </c>
      <c r="P12" s="148">
        <v>103.5</v>
      </c>
      <c r="Q12" s="148">
        <v>284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 t="s">
        <v>313</v>
      </c>
      <c r="C16" s="141">
        <v>10.106</v>
      </c>
      <c r="D16" s="140" t="s">
        <v>386</v>
      </c>
      <c r="E16" s="141">
        <v>22</v>
      </c>
      <c r="F16" s="305">
        <v>25.4</v>
      </c>
      <c r="G16" s="306"/>
      <c r="H16" s="307"/>
      <c r="I16" s="157">
        <v>8.016</v>
      </c>
      <c r="J16" s="141">
        <v>16.527999999999999</v>
      </c>
      <c r="K16" s="141">
        <v>19.733000000000001</v>
      </c>
      <c r="L16" s="313">
        <v>21.805</v>
      </c>
      <c r="M16" s="314"/>
      <c r="N16" s="315"/>
      <c r="O16" s="308">
        <v>19.222999999999999</v>
      </c>
      <c r="P16" s="309"/>
      <c r="Q16" s="158">
        <v>16.939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314</v>
      </c>
      <c r="C18" s="140">
        <v>15</v>
      </c>
      <c r="D18" s="140" t="s">
        <v>15</v>
      </c>
      <c r="E18" s="140">
        <v>2000</v>
      </c>
      <c r="F18" s="140">
        <v>30</v>
      </c>
      <c r="G18" s="140">
        <v>30</v>
      </c>
      <c r="H18" s="145">
        <v>40</v>
      </c>
      <c r="I18" s="139">
        <v>50</v>
      </c>
      <c r="J18" s="140">
        <v>300</v>
      </c>
      <c r="K18" s="140">
        <v>1400</v>
      </c>
      <c r="L18" s="140">
        <v>10</v>
      </c>
      <c r="M18" s="140">
        <v>8</v>
      </c>
      <c r="N18" s="140">
        <v>8</v>
      </c>
      <c r="O18" s="139">
        <v>700</v>
      </c>
      <c r="P18" s="140">
        <v>700</v>
      </c>
      <c r="Q18" s="145">
        <v>140</v>
      </c>
    </row>
    <row r="19" spans="1:18" ht="11.25" customHeight="1" thickBot="1" x14ac:dyDescent="0.2">
      <c r="A19" s="146" t="s">
        <v>33</v>
      </c>
      <c r="B19" s="148" t="s">
        <v>314</v>
      </c>
      <c r="C19" s="151">
        <v>96.2</v>
      </c>
      <c r="D19" s="148" t="s">
        <v>34</v>
      </c>
      <c r="E19" s="148">
        <v>952</v>
      </c>
      <c r="F19" s="162">
        <v>55.8</v>
      </c>
      <c r="G19" s="162">
        <v>56</v>
      </c>
      <c r="H19" s="163">
        <v>57</v>
      </c>
      <c r="I19" s="164">
        <v>127.4</v>
      </c>
      <c r="J19" s="148">
        <v>330</v>
      </c>
      <c r="K19" s="148">
        <v>731</v>
      </c>
      <c r="L19" s="162">
        <v>51.7</v>
      </c>
      <c r="M19" s="162">
        <v>50.2</v>
      </c>
      <c r="N19" s="165">
        <v>50</v>
      </c>
      <c r="O19" s="166">
        <v>497</v>
      </c>
      <c r="P19" s="149">
        <v>539</v>
      </c>
      <c r="Q19" s="150">
        <v>197.9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8.3949999999999996</v>
      </c>
      <c r="C23" s="305">
        <v>11.298</v>
      </c>
      <c r="D23" s="306"/>
      <c r="E23" s="307"/>
      <c r="F23" s="157">
        <v>7.0640000000000001</v>
      </c>
      <c r="G23" s="141">
        <v>7.8879999999999999</v>
      </c>
      <c r="H23" s="305">
        <v>7.4409999999999998</v>
      </c>
      <c r="I23" s="306"/>
      <c r="J23" s="307"/>
      <c r="K23" s="139" t="s">
        <v>15</v>
      </c>
      <c r="L23" s="141">
        <v>31.411999999999999</v>
      </c>
      <c r="M23" s="141">
        <v>28.491</v>
      </c>
      <c r="N23" s="141">
        <v>34.837000000000003</v>
      </c>
      <c r="O23" s="305">
        <v>42.573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15</v>
      </c>
      <c r="C25" s="140">
        <v>30</v>
      </c>
      <c r="D25" s="140">
        <v>30</v>
      </c>
      <c r="E25" s="145">
        <v>30</v>
      </c>
      <c r="F25" s="139">
        <v>1000</v>
      </c>
      <c r="G25" s="140">
        <v>800</v>
      </c>
      <c r="H25" s="140">
        <v>15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4800</v>
      </c>
      <c r="N25" s="140">
        <v>1800</v>
      </c>
      <c r="O25" s="140">
        <v>10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83.1</v>
      </c>
      <c r="C26" s="162">
        <v>71.7</v>
      </c>
      <c r="D26" s="162">
        <v>72.2</v>
      </c>
      <c r="E26" s="163">
        <v>74.5</v>
      </c>
      <c r="F26" s="147">
        <v>613</v>
      </c>
      <c r="G26" s="148">
        <v>424</v>
      </c>
      <c r="H26" s="162">
        <v>53.3</v>
      </c>
      <c r="I26" s="162">
        <v>52.1</v>
      </c>
      <c r="J26" s="165">
        <v>52.4</v>
      </c>
      <c r="K26" s="148" t="s">
        <v>34</v>
      </c>
      <c r="L26" s="148" t="s">
        <v>272</v>
      </c>
      <c r="M26" s="148">
        <v>3190</v>
      </c>
      <c r="N26" s="170">
        <v>918</v>
      </c>
      <c r="O26" s="162">
        <v>39.700000000000003</v>
      </c>
      <c r="P26" s="162">
        <v>38.5</v>
      </c>
      <c r="Q26" s="163">
        <v>38.799999999999997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14.930999999999999</v>
      </c>
      <c r="C30" s="141">
        <v>20.352</v>
      </c>
      <c r="D30" s="141">
        <v>23.876999999999999</v>
      </c>
      <c r="E30" s="305">
        <v>24.628</v>
      </c>
      <c r="F30" s="307"/>
      <c r="G30" s="157">
        <v>11.183</v>
      </c>
      <c r="H30" s="141">
        <v>14.545999999999999</v>
      </c>
      <c r="I30" s="141">
        <v>24.809000000000001</v>
      </c>
      <c r="J30" s="305">
        <v>32.1</v>
      </c>
      <c r="K30" s="306"/>
      <c r="L30" s="307"/>
      <c r="M30" s="157">
        <v>3.7370000000000001</v>
      </c>
      <c r="N30" s="141">
        <v>5.77</v>
      </c>
      <c r="O30" s="305">
        <v>8.4179999999999993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80</v>
      </c>
      <c r="D32" s="140">
        <v>12</v>
      </c>
      <c r="E32" s="140">
        <v>8</v>
      </c>
      <c r="F32" s="169">
        <v>8</v>
      </c>
      <c r="G32" s="139">
        <v>10</v>
      </c>
      <c r="H32" s="140">
        <v>1200</v>
      </c>
      <c r="I32" s="140">
        <v>5000</v>
      </c>
      <c r="J32" s="140">
        <v>12</v>
      </c>
      <c r="K32" s="140">
        <v>15</v>
      </c>
      <c r="L32" s="145">
        <v>15</v>
      </c>
      <c r="M32" s="139">
        <v>250</v>
      </c>
      <c r="N32" s="140">
        <v>110</v>
      </c>
      <c r="O32" s="140">
        <v>280</v>
      </c>
      <c r="P32" s="140">
        <v>280</v>
      </c>
      <c r="Q32" s="145">
        <v>280</v>
      </c>
      <c r="R32" s="153"/>
    </row>
    <row r="33" spans="1:18" ht="11.25" customHeight="1" thickBot="1" x14ac:dyDescent="0.2">
      <c r="A33" s="173" t="s">
        <v>33</v>
      </c>
      <c r="B33" s="147">
        <v>186.2</v>
      </c>
      <c r="C33" s="148">
        <v>179.4</v>
      </c>
      <c r="D33" s="151">
        <v>66.599999999999994</v>
      </c>
      <c r="E33" s="151">
        <v>45.3</v>
      </c>
      <c r="F33" s="174">
        <v>46.8</v>
      </c>
      <c r="G33" s="164">
        <v>100.3</v>
      </c>
      <c r="H33" s="148">
        <v>833</v>
      </c>
      <c r="I33" s="148">
        <v>2930</v>
      </c>
      <c r="J33" s="148">
        <v>53.3</v>
      </c>
      <c r="K33" s="151">
        <v>53.1</v>
      </c>
      <c r="L33" s="175">
        <v>55.9</v>
      </c>
      <c r="M33" s="151">
        <v>204</v>
      </c>
      <c r="N33" s="151">
        <v>122.6</v>
      </c>
      <c r="O33" s="148">
        <v>216</v>
      </c>
      <c r="P33" s="148">
        <v>249</v>
      </c>
      <c r="Q33" s="152">
        <v>242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41" t="s">
        <v>32</v>
      </c>
      <c r="C37" s="141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41" t="s">
        <v>32</v>
      </c>
      <c r="C39" s="141" t="s">
        <v>32</v>
      </c>
      <c r="D39" s="140" t="s">
        <v>32</v>
      </c>
      <c r="E39" s="140" t="s">
        <v>32</v>
      </c>
      <c r="F39" s="140" t="s">
        <v>32</v>
      </c>
      <c r="G39" s="140" t="s">
        <v>32</v>
      </c>
      <c r="H39" s="140" t="s">
        <v>32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41" t="s">
        <v>32</v>
      </c>
      <c r="C44" s="141" t="s">
        <v>32</v>
      </c>
      <c r="D44" s="141" t="s">
        <v>32</v>
      </c>
      <c r="E44" s="141" t="s">
        <v>32</v>
      </c>
      <c r="F44" s="141" t="s">
        <v>32</v>
      </c>
      <c r="G44" s="305" t="s">
        <v>32</v>
      </c>
      <c r="H44" s="306"/>
      <c r="I44" s="307"/>
      <c r="J44" s="157">
        <v>5.1769999999999996</v>
      </c>
      <c r="K44" s="141">
        <v>11.125999999999999</v>
      </c>
      <c r="L44" s="305">
        <v>21.125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41" t="s">
        <v>32</v>
      </c>
      <c r="C46" s="141" t="s">
        <v>32</v>
      </c>
      <c r="D46" s="140" t="s">
        <v>32</v>
      </c>
      <c r="E46" s="140" t="s">
        <v>32</v>
      </c>
      <c r="F46" s="140" t="s">
        <v>32</v>
      </c>
      <c r="G46" s="140" t="s">
        <v>32</v>
      </c>
      <c r="H46" s="140" t="s">
        <v>32</v>
      </c>
      <c r="I46" s="169" t="s">
        <v>32</v>
      </c>
      <c r="J46" s="139">
        <v>15</v>
      </c>
      <c r="K46" s="169">
        <v>12</v>
      </c>
      <c r="L46" s="140" t="s">
        <v>256</v>
      </c>
      <c r="M46" s="140">
        <v>18</v>
      </c>
      <c r="N46" s="145">
        <v>18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100.6</v>
      </c>
      <c r="K47" s="174">
        <v>75.7</v>
      </c>
      <c r="L47" s="151" t="s">
        <v>256</v>
      </c>
      <c r="M47" s="148">
        <v>74.2</v>
      </c>
      <c r="N47" s="175">
        <v>74.900000000000006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15.718999999999999</v>
      </c>
      <c r="D51" s="306"/>
      <c r="E51" s="307"/>
      <c r="F51" s="308">
        <v>17.308</v>
      </c>
      <c r="G51" s="306"/>
      <c r="H51" s="309"/>
      <c r="I51" s="305">
        <v>7.1459999999999999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300</v>
      </c>
      <c r="E53" s="179" t="s">
        <v>32</v>
      </c>
      <c r="F53" s="140" t="s">
        <v>256</v>
      </c>
      <c r="G53" s="140">
        <v>400</v>
      </c>
      <c r="H53" s="180">
        <v>400</v>
      </c>
      <c r="I53" s="140">
        <v>30</v>
      </c>
      <c r="J53" s="140">
        <v>30</v>
      </c>
      <c r="K53" s="145">
        <v>40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182.6</v>
      </c>
      <c r="D54" s="181">
        <v>262</v>
      </c>
      <c r="E54" s="182" t="s">
        <v>32</v>
      </c>
      <c r="F54" s="148" t="s">
        <v>256</v>
      </c>
      <c r="G54" s="184">
        <v>259</v>
      </c>
      <c r="H54" s="183">
        <v>264</v>
      </c>
      <c r="I54" s="162">
        <v>62.8</v>
      </c>
      <c r="J54" s="149">
        <v>64.7</v>
      </c>
      <c r="K54" s="163">
        <v>65.7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6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41855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287</v>
      </c>
      <c r="B9" s="139" t="s">
        <v>15</v>
      </c>
      <c r="C9" s="140" t="s">
        <v>15</v>
      </c>
      <c r="D9" s="141">
        <v>16.791</v>
      </c>
      <c r="E9" s="305">
        <v>20.722000000000001</v>
      </c>
      <c r="F9" s="306"/>
      <c r="G9" s="307"/>
      <c r="H9" s="139" t="s">
        <v>15</v>
      </c>
      <c r="I9" s="140" t="s">
        <v>15</v>
      </c>
      <c r="J9" s="141">
        <v>13.358000000000001</v>
      </c>
      <c r="K9" s="305">
        <v>18.431000000000001</v>
      </c>
      <c r="L9" s="306"/>
      <c r="M9" s="307"/>
      <c r="N9" s="139" t="s">
        <v>15</v>
      </c>
      <c r="O9" s="141">
        <v>16.408999999999999</v>
      </c>
      <c r="P9" s="305">
        <v>24.878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900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300</v>
      </c>
      <c r="L11" s="140">
        <v>350</v>
      </c>
      <c r="M11" s="145">
        <v>350</v>
      </c>
      <c r="N11" s="139" t="s">
        <v>15</v>
      </c>
      <c r="O11" s="140">
        <v>100</v>
      </c>
      <c r="P11" s="140">
        <v>60</v>
      </c>
      <c r="Q11" s="140">
        <v>500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285</v>
      </c>
      <c r="E12" s="149">
        <v>611</v>
      </c>
      <c r="F12" s="149">
        <v>733</v>
      </c>
      <c r="G12" s="150" t="s">
        <v>32</v>
      </c>
      <c r="H12" s="147" t="s">
        <v>34</v>
      </c>
      <c r="I12" s="148" t="s">
        <v>34</v>
      </c>
      <c r="J12" s="151">
        <v>132.6</v>
      </c>
      <c r="K12" s="149">
        <v>254</v>
      </c>
      <c r="L12" s="149">
        <v>278</v>
      </c>
      <c r="M12" s="150">
        <v>284</v>
      </c>
      <c r="N12" s="147" t="s">
        <v>34</v>
      </c>
      <c r="O12" s="151">
        <v>136.69999999999999</v>
      </c>
      <c r="P12" s="148">
        <v>108.8</v>
      </c>
      <c r="Q12" s="148">
        <v>290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4.1820000000000004</v>
      </c>
      <c r="C16" s="141">
        <v>10.403</v>
      </c>
      <c r="D16" s="140" t="s">
        <v>386</v>
      </c>
      <c r="E16" s="141">
        <v>22.204000000000001</v>
      </c>
      <c r="F16" s="305">
        <v>25.475999999999999</v>
      </c>
      <c r="G16" s="306"/>
      <c r="H16" s="307"/>
      <c r="I16" s="157">
        <v>6.8280000000000003</v>
      </c>
      <c r="J16" s="141">
        <v>16.896000000000001</v>
      </c>
      <c r="K16" s="141">
        <v>20.029</v>
      </c>
      <c r="L16" s="313">
        <v>21.75</v>
      </c>
      <c r="M16" s="314"/>
      <c r="N16" s="315"/>
      <c r="O16" s="308">
        <v>19.361000000000001</v>
      </c>
      <c r="P16" s="309"/>
      <c r="Q16" s="158">
        <v>17.640999999999998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60</v>
      </c>
      <c r="C18" s="140">
        <v>15</v>
      </c>
      <c r="D18" s="140" t="s">
        <v>15</v>
      </c>
      <c r="E18" s="140">
        <v>1800</v>
      </c>
      <c r="F18" s="140">
        <v>30</v>
      </c>
      <c r="G18" s="140">
        <v>30</v>
      </c>
      <c r="H18" s="145">
        <v>40</v>
      </c>
      <c r="I18" s="139">
        <v>20</v>
      </c>
      <c r="J18" s="140">
        <v>300</v>
      </c>
      <c r="K18" s="140">
        <v>1300</v>
      </c>
      <c r="L18" s="140">
        <v>10</v>
      </c>
      <c r="M18" s="140">
        <v>10</v>
      </c>
      <c r="N18" s="140">
        <v>8</v>
      </c>
      <c r="O18" s="139">
        <v>700</v>
      </c>
      <c r="P18" s="140">
        <v>800</v>
      </c>
      <c r="Q18" s="145">
        <v>150</v>
      </c>
    </row>
    <row r="19" spans="1:18" ht="11.25" customHeight="1" thickBot="1" x14ac:dyDescent="0.2">
      <c r="A19" s="146" t="s">
        <v>33</v>
      </c>
      <c r="B19" s="148">
        <v>46.7</v>
      </c>
      <c r="C19" s="151">
        <v>96.6</v>
      </c>
      <c r="D19" s="148" t="s">
        <v>34</v>
      </c>
      <c r="E19" s="148">
        <v>981</v>
      </c>
      <c r="F19" s="162">
        <v>58.3</v>
      </c>
      <c r="G19" s="162">
        <v>57.3</v>
      </c>
      <c r="H19" s="163">
        <v>62.4</v>
      </c>
      <c r="I19" s="164">
        <v>148.5</v>
      </c>
      <c r="J19" s="148">
        <v>296</v>
      </c>
      <c r="K19" s="148">
        <v>716</v>
      </c>
      <c r="L19" s="162">
        <v>50.5</v>
      </c>
      <c r="M19" s="162">
        <v>48.4</v>
      </c>
      <c r="N19" s="165">
        <v>49.7</v>
      </c>
      <c r="O19" s="166">
        <v>516</v>
      </c>
      <c r="P19" s="149">
        <v>581</v>
      </c>
      <c r="Q19" s="150">
        <v>201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8.5649999999999995</v>
      </c>
      <c r="C23" s="305">
        <v>11.355</v>
      </c>
      <c r="D23" s="306"/>
      <c r="E23" s="307"/>
      <c r="F23" s="157">
        <v>7.1479999999999997</v>
      </c>
      <c r="G23" s="141">
        <v>7.8380000000000001</v>
      </c>
      <c r="H23" s="305">
        <v>7.4950000000000001</v>
      </c>
      <c r="I23" s="306"/>
      <c r="J23" s="307"/>
      <c r="K23" s="139" t="s">
        <v>15</v>
      </c>
      <c r="L23" s="141">
        <v>31.376000000000001</v>
      </c>
      <c r="M23" s="141">
        <v>28.436</v>
      </c>
      <c r="N23" s="141">
        <v>34.619999999999997</v>
      </c>
      <c r="O23" s="305">
        <v>42.607999999999997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15</v>
      </c>
      <c r="C25" s="140">
        <v>22</v>
      </c>
      <c r="D25" s="140">
        <v>22</v>
      </c>
      <c r="E25" s="145">
        <v>30</v>
      </c>
      <c r="F25" s="139">
        <v>1000</v>
      </c>
      <c r="G25" s="140">
        <v>800</v>
      </c>
      <c r="H25" s="140">
        <v>15</v>
      </c>
      <c r="I25" s="140">
        <v>10</v>
      </c>
      <c r="J25" s="169">
        <v>10</v>
      </c>
      <c r="K25" s="139" t="s">
        <v>15</v>
      </c>
      <c r="L25" s="140" t="s">
        <v>272</v>
      </c>
      <c r="M25" s="140">
        <v>4800</v>
      </c>
      <c r="N25" s="140">
        <v>2500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103.4</v>
      </c>
      <c r="C26" s="162">
        <v>77.2</v>
      </c>
      <c r="D26" s="162">
        <v>72.7</v>
      </c>
      <c r="E26" s="163">
        <v>72.2</v>
      </c>
      <c r="F26" s="147">
        <v>527</v>
      </c>
      <c r="G26" s="148">
        <v>441</v>
      </c>
      <c r="H26" s="162">
        <v>52.4</v>
      </c>
      <c r="I26" s="162">
        <v>52</v>
      </c>
      <c r="J26" s="165">
        <v>51.5</v>
      </c>
      <c r="K26" s="148" t="s">
        <v>34</v>
      </c>
      <c r="L26" s="148" t="s">
        <v>272</v>
      </c>
      <c r="M26" s="148">
        <v>3150</v>
      </c>
      <c r="N26" s="170">
        <v>1228</v>
      </c>
      <c r="O26" s="162">
        <v>39</v>
      </c>
      <c r="P26" s="162">
        <v>38.799999999999997</v>
      </c>
      <c r="Q26" s="163">
        <v>38.799999999999997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15.01</v>
      </c>
      <c r="C30" s="141">
        <v>20.41</v>
      </c>
      <c r="D30" s="141">
        <v>23.844000000000001</v>
      </c>
      <c r="E30" s="305">
        <v>24.645</v>
      </c>
      <c r="F30" s="307"/>
      <c r="G30" s="157">
        <v>12.215</v>
      </c>
      <c r="H30" s="141">
        <v>14.702</v>
      </c>
      <c r="I30" s="141">
        <v>24.931999999999999</v>
      </c>
      <c r="J30" s="305">
        <v>32.232999999999997</v>
      </c>
      <c r="K30" s="306"/>
      <c r="L30" s="307"/>
      <c r="M30" s="157">
        <v>4.2679999999999998</v>
      </c>
      <c r="N30" s="141">
        <v>5.8849999999999998</v>
      </c>
      <c r="O30" s="305">
        <v>8.4629999999999992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22</v>
      </c>
      <c r="C32" s="140">
        <v>130</v>
      </c>
      <c r="D32" s="140">
        <v>10</v>
      </c>
      <c r="E32" s="140">
        <v>8</v>
      </c>
      <c r="F32" s="169">
        <v>8</v>
      </c>
      <c r="G32" s="139">
        <v>20</v>
      </c>
      <c r="H32" s="140">
        <v>1400</v>
      </c>
      <c r="I32" s="140">
        <v>4000</v>
      </c>
      <c r="J32" s="140">
        <v>15</v>
      </c>
      <c r="K32" s="140">
        <v>12</v>
      </c>
      <c r="L32" s="145">
        <v>12</v>
      </c>
      <c r="M32" s="139">
        <v>200</v>
      </c>
      <c r="N32" s="140">
        <v>110</v>
      </c>
      <c r="O32" s="140">
        <v>300</v>
      </c>
      <c r="P32" s="140">
        <v>300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187</v>
      </c>
      <c r="C33" s="148">
        <v>200</v>
      </c>
      <c r="D33" s="151">
        <v>63.8</v>
      </c>
      <c r="E33" s="151">
        <v>39.700000000000003</v>
      </c>
      <c r="F33" s="174">
        <v>45.9</v>
      </c>
      <c r="G33" s="164">
        <v>110.3</v>
      </c>
      <c r="H33" s="148">
        <v>816</v>
      </c>
      <c r="I33" s="148">
        <v>2980</v>
      </c>
      <c r="J33" s="148">
        <v>51.1</v>
      </c>
      <c r="K33" s="151">
        <v>53.9</v>
      </c>
      <c r="L33" s="175">
        <v>55.1</v>
      </c>
      <c r="M33" s="151">
        <v>209</v>
      </c>
      <c r="N33" s="151">
        <v>124.6</v>
      </c>
      <c r="O33" s="148">
        <v>200</v>
      </c>
      <c r="P33" s="148">
        <v>238</v>
      </c>
      <c r="Q33" s="152">
        <v>238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39" t="s">
        <v>15</v>
      </c>
      <c r="C37" s="140" t="s">
        <v>15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39" t="s">
        <v>15</v>
      </c>
      <c r="C39" s="140" t="s">
        <v>15</v>
      </c>
      <c r="D39" s="140">
        <v>2800</v>
      </c>
      <c r="E39" s="140">
        <v>4000</v>
      </c>
      <c r="F39" s="140">
        <v>6000</v>
      </c>
      <c r="G39" s="140">
        <v>3500</v>
      </c>
      <c r="H39" s="140" t="s">
        <v>317</v>
      </c>
      <c r="I39" s="140" t="s">
        <v>32</v>
      </c>
      <c r="J39" s="140">
        <v>3000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371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thickBot="1" x14ac:dyDescent="0.2">
      <c r="A44" s="171" t="s">
        <v>49</v>
      </c>
      <c r="B44" s="147" t="s">
        <v>34</v>
      </c>
      <c r="C44" s="140" t="s">
        <v>34</v>
      </c>
      <c r="D44" s="140" t="s">
        <v>34</v>
      </c>
      <c r="E44" s="140" t="s">
        <v>34</v>
      </c>
      <c r="F44" s="140" t="s">
        <v>34</v>
      </c>
      <c r="G44" s="318" t="s">
        <v>32</v>
      </c>
      <c r="H44" s="319"/>
      <c r="I44" s="320"/>
      <c r="J44" s="157">
        <v>5.16</v>
      </c>
      <c r="K44" s="141">
        <v>11.103999999999999</v>
      </c>
      <c r="L44" s="305">
        <v>21.132999999999999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316</v>
      </c>
      <c r="C46" s="140">
        <v>4000</v>
      </c>
      <c r="D46" s="140">
        <v>3500</v>
      </c>
      <c r="E46" s="140">
        <v>5000</v>
      </c>
      <c r="F46" s="140" t="s">
        <v>316</v>
      </c>
      <c r="G46" s="140" t="s">
        <v>32</v>
      </c>
      <c r="H46" s="140" t="s">
        <v>32</v>
      </c>
      <c r="I46" s="169" t="s">
        <v>32</v>
      </c>
      <c r="J46" s="139">
        <v>15</v>
      </c>
      <c r="K46" s="169">
        <v>12</v>
      </c>
      <c r="L46" s="140" t="s">
        <v>153</v>
      </c>
      <c r="M46" s="140">
        <v>15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101.3</v>
      </c>
      <c r="K47" s="174">
        <v>79.099999999999994</v>
      </c>
      <c r="L47" s="151" t="s">
        <v>153</v>
      </c>
      <c r="M47" s="148">
        <v>71.900000000000006</v>
      </c>
      <c r="N47" s="175">
        <v>72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16.007999999999999</v>
      </c>
      <c r="D51" s="306"/>
      <c r="E51" s="307"/>
      <c r="F51" s="308">
        <v>17.300999999999998</v>
      </c>
      <c r="G51" s="306"/>
      <c r="H51" s="309"/>
      <c r="I51" s="305">
        <v>7.2229999999999999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300</v>
      </c>
      <c r="E53" s="179" t="s">
        <v>32</v>
      </c>
      <c r="F53" s="140" t="s">
        <v>153</v>
      </c>
      <c r="G53" s="140">
        <v>350</v>
      </c>
      <c r="H53" s="180">
        <v>400</v>
      </c>
      <c r="I53" s="140">
        <v>30</v>
      </c>
      <c r="J53" s="140">
        <v>22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114.8</v>
      </c>
      <c r="D54" s="181">
        <v>239</v>
      </c>
      <c r="E54" s="182" t="s">
        <v>32</v>
      </c>
      <c r="F54" s="148" t="s">
        <v>153</v>
      </c>
      <c r="G54" s="184">
        <v>279</v>
      </c>
      <c r="H54" s="183">
        <v>278</v>
      </c>
      <c r="I54" s="162">
        <v>61.1</v>
      </c>
      <c r="J54" s="149">
        <v>62.2</v>
      </c>
      <c r="K54" s="163">
        <v>62.3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  <row r="56" spans="1:18" x14ac:dyDescent="0.15">
      <c r="A56" s="133" t="s">
        <v>382</v>
      </c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4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41862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287</v>
      </c>
      <c r="B9" s="139" t="s">
        <v>15</v>
      </c>
      <c r="C9" s="140" t="s">
        <v>15</v>
      </c>
      <c r="D9" s="141">
        <v>16.896999999999998</v>
      </c>
      <c r="E9" s="305">
        <v>20.774999999999999</v>
      </c>
      <c r="F9" s="306"/>
      <c r="G9" s="307"/>
      <c r="H9" s="139" t="s">
        <v>15</v>
      </c>
      <c r="I9" s="140" t="s">
        <v>15</v>
      </c>
      <c r="J9" s="141">
        <v>13.404999999999999</v>
      </c>
      <c r="K9" s="305">
        <v>18.440000000000001</v>
      </c>
      <c r="L9" s="306"/>
      <c r="M9" s="307"/>
      <c r="N9" s="139" t="s">
        <v>15</v>
      </c>
      <c r="O9" s="141">
        <v>16.329999999999998</v>
      </c>
      <c r="P9" s="305">
        <v>24.837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900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350</v>
      </c>
      <c r="L11" s="140">
        <v>350</v>
      </c>
      <c r="M11" s="145">
        <v>350</v>
      </c>
      <c r="N11" s="139" t="s">
        <v>15</v>
      </c>
      <c r="O11" s="140">
        <v>110</v>
      </c>
      <c r="P11" s="140">
        <v>60</v>
      </c>
      <c r="Q11" s="140">
        <v>500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280</v>
      </c>
      <c r="E12" s="149">
        <v>614</v>
      </c>
      <c r="F12" s="149">
        <v>739</v>
      </c>
      <c r="G12" s="150" t="s">
        <v>32</v>
      </c>
      <c r="H12" s="147" t="s">
        <v>34</v>
      </c>
      <c r="I12" s="148" t="s">
        <v>34</v>
      </c>
      <c r="J12" s="151">
        <v>132.80000000000001</v>
      </c>
      <c r="K12" s="149">
        <v>272</v>
      </c>
      <c r="L12" s="149">
        <v>275</v>
      </c>
      <c r="M12" s="150">
        <v>278</v>
      </c>
      <c r="N12" s="147" t="s">
        <v>34</v>
      </c>
      <c r="O12" s="151">
        <v>136.6</v>
      </c>
      <c r="P12" s="148">
        <v>171.4</v>
      </c>
      <c r="Q12" s="148">
        <v>314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4.2</v>
      </c>
      <c r="C16" s="141">
        <v>10.473000000000001</v>
      </c>
      <c r="D16" s="140" t="s">
        <v>386</v>
      </c>
      <c r="E16" s="141">
        <v>22.15</v>
      </c>
      <c r="F16" s="305">
        <v>25.513999999999999</v>
      </c>
      <c r="G16" s="306"/>
      <c r="H16" s="307"/>
      <c r="I16" s="157">
        <v>9.34</v>
      </c>
      <c r="J16" s="141">
        <v>16.977</v>
      </c>
      <c r="K16" s="141">
        <v>20.010000000000002</v>
      </c>
      <c r="L16" s="313">
        <v>21.766999999999999</v>
      </c>
      <c r="M16" s="314"/>
      <c r="N16" s="315"/>
      <c r="O16" s="308">
        <v>19.454000000000001</v>
      </c>
      <c r="P16" s="309"/>
      <c r="Q16" s="158">
        <v>17.847000000000001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262</v>
      </c>
      <c r="C18" s="140">
        <v>20</v>
      </c>
      <c r="D18" s="140" t="s">
        <v>15</v>
      </c>
      <c r="E18" s="140">
        <v>2000</v>
      </c>
      <c r="F18" s="140">
        <v>30</v>
      </c>
      <c r="G18" s="140">
        <v>30</v>
      </c>
      <c r="H18" s="145">
        <v>30</v>
      </c>
      <c r="I18" s="139">
        <v>18</v>
      </c>
      <c r="J18" s="140">
        <v>300</v>
      </c>
      <c r="K18" s="140">
        <v>1400</v>
      </c>
      <c r="L18" s="140">
        <v>8</v>
      </c>
      <c r="M18" s="140">
        <v>8</v>
      </c>
      <c r="N18" s="140">
        <v>8</v>
      </c>
      <c r="O18" s="139">
        <v>800</v>
      </c>
      <c r="P18" s="140">
        <v>800</v>
      </c>
      <c r="Q18" s="145">
        <v>130</v>
      </c>
    </row>
    <row r="19" spans="1:18" ht="11.25" customHeight="1" thickBot="1" x14ac:dyDescent="0.2">
      <c r="A19" s="146" t="s">
        <v>33</v>
      </c>
      <c r="B19" s="148" t="s">
        <v>296</v>
      </c>
      <c r="C19" s="151">
        <v>106.8</v>
      </c>
      <c r="D19" s="148" t="s">
        <v>34</v>
      </c>
      <c r="E19" s="148">
        <v>973</v>
      </c>
      <c r="F19" s="162">
        <v>58.3</v>
      </c>
      <c r="G19" s="162">
        <v>57.7</v>
      </c>
      <c r="H19" s="163">
        <v>57.1</v>
      </c>
      <c r="I19" s="164">
        <v>151.30000000000001</v>
      </c>
      <c r="J19" s="148">
        <v>329</v>
      </c>
      <c r="K19" s="148">
        <v>727</v>
      </c>
      <c r="L19" s="162">
        <v>51</v>
      </c>
      <c r="M19" s="162">
        <v>51.2</v>
      </c>
      <c r="N19" s="165">
        <v>49.8</v>
      </c>
      <c r="O19" s="166">
        <v>562</v>
      </c>
      <c r="P19" s="149">
        <v>564</v>
      </c>
      <c r="Q19" s="150">
        <v>195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8.5730000000000004</v>
      </c>
      <c r="C23" s="305">
        <v>11.375</v>
      </c>
      <c r="D23" s="306"/>
      <c r="E23" s="307"/>
      <c r="F23" s="157">
        <v>7.1280000000000001</v>
      </c>
      <c r="G23" s="141">
        <v>7.81</v>
      </c>
      <c r="H23" s="305">
        <v>7.4459999999999997</v>
      </c>
      <c r="I23" s="306"/>
      <c r="J23" s="307"/>
      <c r="K23" s="139" t="s">
        <v>15</v>
      </c>
      <c r="L23" s="141">
        <v>31.378</v>
      </c>
      <c r="M23" s="141">
        <v>38.411999999999999</v>
      </c>
      <c r="N23" s="141">
        <v>34.545999999999999</v>
      </c>
      <c r="O23" s="305">
        <v>42.61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15</v>
      </c>
      <c r="C25" s="140">
        <v>22</v>
      </c>
      <c r="D25" s="140">
        <v>22</v>
      </c>
      <c r="E25" s="145">
        <v>22</v>
      </c>
      <c r="F25" s="139">
        <v>1000</v>
      </c>
      <c r="G25" s="140">
        <v>800</v>
      </c>
      <c r="H25" s="140">
        <v>8</v>
      </c>
      <c r="I25" s="140">
        <v>10</v>
      </c>
      <c r="J25" s="169">
        <v>10</v>
      </c>
      <c r="K25" s="139" t="s">
        <v>15</v>
      </c>
      <c r="L25" s="140" t="s">
        <v>272</v>
      </c>
      <c r="M25" s="140">
        <v>5000</v>
      </c>
      <c r="N25" s="140">
        <v>1800</v>
      </c>
      <c r="O25" s="140">
        <v>10</v>
      </c>
      <c r="P25" s="140">
        <v>10</v>
      </c>
      <c r="Q25" s="145">
        <v>10</v>
      </c>
    </row>
    <row r="26" spans="1:18" ht="11.25" customHeight="1" thickBot="1" x14ac:dyDescent="0.2">
      <c r="A26" s="146" t="s">
        <v>33</v>
      </c>
      <c r="B26" s="164">
        <v>103.4</v>
      </c>
      <c r="C26" s="162">
        <v>77.2</v>
      </c>
      <c r="D26" s="162">
        <v>72.7</v>
      </c>
      <c r="E26" s="163">
        <v>72.2</v>
      </c>
      <c r="F26" s="147">
        <v>557</v>
      </c>
      <c r="G26" s="148">
        <v>498</v>
      </c>
      <c r="H26" s="162">
        <v>52.8</v>
      </c>
      <c r="I26" s="162">
        <v>51.8</v>
      </c>
      <c r="J26" s="165">
        <v>51.1</v>
      </c>
      <c r="K26" s="148" t="s">
        <v>34</v>
      </c>
      <c r="L26" s="148" t="s">
        <v>272</v>
      </c>
      <c r="M26" s="148">
        <v>3130</v>
      </c>
      <c r="N26" s="170">
        <v>904</v>
      </c>
      <c r="O26" s="162">
        <v>39.200000000000003</v>
      </c>
      <c r="P26" s="162">
        <v>38.9</v>
      </c>
      <c r="Q26" s="163">
        <v>38.700000000000003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14.999000000000001</v>
      </c>
      <c r="C30" s="141">
        <v>20.428000000000001</v>
      </c>
      <c r="D30" s="141">
        <v>23.824999999999999</v>
      </c>
      <c r="E30" s="305">
        <v>24.635000000000002</v>
      </c>
      <c r="F30" s="307"/>
      <c r="G30" s="157">
        <v>12.272</v>
      </c>
      <c r="H30" s="141">
        <v>14.708</v>
      </c>
      <c r="I30" s="141">
        <v>24.88</v>
      </c>
      <c r="J30" s="305">
        <v>32.29</v>
      </c>
      <c r="K30" s="306"/>
      <c r="L30" s="307"/>
      <c r="M30" s="157">
        <v>4.375</v>
      </c>
      <c r="N30" s="141">
        <v>5.88</v>
      </c>
      <c r="O30" s="305">
        <v>8.4849999999999994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200</v>
      </c>
      <c r="D32" s="140">
        <v>10</v>
      </c>
      <c r="E32" s="140">
        <v>8</v>
      </c>
      <c r="F32" s="169">
        <v>8</v>
      </c>
      <c r="G32" s="139">
        <v>15</v>
      </c>
      <c r="H32" s="140">
        <v>1400</v>
      </c>
      <c r="I32" s="140">
        <v>5000</v>
      </c>
      <c r="J32" s="140">
        <v>10</v>
      </c>
      <c r="K32" s="140">
        <v>10</v>
      </c>
      <c r="L32" s="145">
        <v>12</v>
      </c>
      <c r="M32" s="139">
        <v>500</v>
      </c>
      <c r="N32" s="140">
        <v>120</v>
      </c>
      <c r="O32" s="140">
        <v>300</v>
      </c>
      <c r="P32" s="140">
        <v>300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193</v>
      </c>
      <c r="C33" s="148">
        <v>234</v>
      </c>
      <c r="D33" s="151">
        <v>62</v>
      </c>
      <c r="E33" s="151">
        <v>43.2</v>
      </c>
      <c r="F33" s="174">
        <v>41.5</v>
      </c>
      <c r="G33" s="164">
        <v>103.8</v>
      </c>
      <c r="H33" s="148">
        <v>826</v>
      </c>
      <c r="I33" s="148">
        <v>3060</v>
      </c>
      <c r="J33" s="148">
        <v>50.6</v>
      </c>
      <c r="K33" s="151">
        <v>51.2</v>
      </c>
      <c r="L33" s="175">
        <v>56.2</v>
      </c>
      <c r="M33" s="151">
        <v>315</v>
      </c>
      <c r="N33" s="151">
        <v>124.8</v>
      </c>
      <c r="O33" s="148">
        <v>205</v>
      </c>
      <c r="P33" s="148">
        <v>231</v>
      </c>
      <c r="Q33" s="152">
        <v>235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39" t="s">
        <v>32</v>
      </c>
      <c r="C37" s="140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39" t="s">
        <v>32</v>
      </c>
      <c r="C39" s="140" t="s">
        <v>32</v>
      </c>
      <c r="D39" s="140" t="s">
        <v>331</v>
      </c>
      <c r="E39" s="140" t="s">
        <v>333</v>
      </c>
      <c r="F39" s="140" t="s">
        <v>331</v>
      </c>
      <c r="G39" s="140" t="s">
        <v>331</v>
      </c>
      <c r="H39" s="140" t="s">
        <v>327</v>
      </c>
      <c r="I39" s="140" t="s">
        <v>32</v>
      </c>
      <c r="J39" s="140">
        <v>3000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thickBot="1" x14ac:dyDescent="0.2">
      <c r="A44" s="171" t="s">
        <v>49</v>
      </c>
      <c r="B44" s="147" t="s">
        <v>34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5.17</v>
      </c>
      <c r="K44" s="141">
        <v>11.028</v>
      </c>
      <c r="L44" s="305">
        <v>21.119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328</v>
      </c>
      <c r="C46" s="140" t="s">
        <v>331</v>
      </c>
      <c r="D46" s="140" t="s">
        <v>331</v>
      </c>
      <c r="E46" s="140" t="s">
        <v>331</v>
      </c>
      <c r="F46" s="140" t="s">
        <v>328</v>
      </c>
      <c r="G46" s="140" t="s">
        <v>334</v>
      </c>
      <c r="H46" s="140" t="s">
        <v>32</v>
      </c>
      <c r="I46" s="169" t="s">
        <v>32</v>
      </c>
      <c r="J46" s="139">
        <v>10</v>
      </c>
      <c r="K46" s="169">
        <v>12</v>
      </c>
      <c r="L46" s="140" t="s">
        <v>153</v>
      </c>
      <c r="M46" s="140">
        <v>10</v>
      </c>
      <c r="N46" s="145">
        <v>10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102.3</v>
      </c>
      <c r="K47" s="174">
        <v>75.5</v>
      </c>
      <c r="L47" s="151" t="s">
        <v>153</v>
      </c>
      <c r="M47" s="148">
        <v>71.8</v>
      </c>
      <c r="N47" s="175">
        <v>71.5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16.222000000000001</v>
      </c>
      <c r="D51" s="306"/>
      <c r="E51" s="307"/>
      <c r="F51" s="308">
        <v>17.459</v>
      </c>
      <c r="G51" s="306"/>
      <c r="H51" s="309"/>
      <c r="I51" s="305">
        <v>7.13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400</v>
      </c>
      <c r="E53" s="179" t="s">
        <v>32</v>
      </c>
      <c r="F53" s="140" t="s">
        <v>153</v>
      </c>
      <c r="G53" s="140">
        <v>400</v>
      </c>
      <c r="H53" s="180">
        <v>420</v>
      </c>
      <c r="I53" s="140">
        <v>22</v>
      </c>
      <c r="J53" s="140">
        <v>22</v>
      </c>
      <c r="K53" s="145">
        <v>22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134.19999999999999</v>
      </c>
      <c r="D54" s="181">
        <v>236</v>
      </c>
      <c r="E54" s="182" t="s">
        <v>32</v>
      </c>
      <c r="F54" s="148" t="s">
        <v>153</v>
      </c>
      <c r="G54" s="184">
        <v>274</v>
      </c>
      <c r="H54" s="183">
        <v>276</v>
      </c>
      <c r="I54" s="162">
        <v>64.2</v>
      </c>
      <c r="J54" s="149">
        <v>62.1</v>
      </c>
      <c r="K54" s="163">
        <v>61.4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41869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320</v>
      </c>
      <c r="B9" s="139" t="s">
        <v>15</v>
      </c>
      <c r="C9" s="140" t="s">
        <v>15</v>
      </c>
      <c r="D9" s="141">
        <v>16.905000000000001</v>
      </c>
      <c r="E9" s="305">
        <v>20.838000000000001</v>
      </c>
      <c r="F9" s="306"/>
      <c r="G9" s="307"/>
      <c r="H9" s="139" t="s">
        <v>15</v>
      </c>
      <c r="I9" s="140" t="s">
        <v>15</v>
      </c>
      <c r="J9" s="141">
        <v>13.487</v>
      </c>
      <c r="K9" s="305">
        <v>18.526</v>
      </c>
      <c r="L9" s="306"/>
      <c r="M9" s="307"/>
      <c r="N9" s="139" t="s">
        <v>15</v>
      </c>
      <c r="O9" s="141">
        <v>16.393000000000001</v>
      </c>
      <c r="P9" s="305">
        <v>24.841999999999999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900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320</v>
      </c>
      <c r="L11" s="140">
        <v>350</v>
      </c>
      <c r="M11" s="145">
        <v>400</v>
      </c>
      <c r="N11" s="139" t="s">
        <v>15</v>
      </c>
      <c r="O11" s="140">
        <v>120</v>
      </c>
      <c r="P11" s="140">
        <v>60</v>
      </c>
      <c r="Q11" s="140">
        <v>600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282</v>
      </c>
      <c r="E12" s="149">
        <v>628</v>
      </c>
      <c r="F12" s="149">
        <v>745</v>
      </c>
      <c r="G12" s="150" t="s">
        <v>32</v>
      </c>
      <c r="H12" s="147" t="s">
        <v>34</v>
      </c>
      <c r="I12" s="148" t="s">
        <v>34</v>
      </c>
      <c r="J12" s="151">
        <v>130.19999999999999</v>
      </c>
      <c r="K12" s="149">
        <v>262</v>
      </c>
      <c r="L12" s="149">
        <v>277</v>
      </c>
      <c r="M12" s="150">
        <v>281</v>
      </c>
      <c r="N12" s="147" t="s">
        <v>34</v>
      </c>
      <c r="O12" s="151">
        <v>139.1</v>
      </c>
      <c r="P12" s="148">
        <v>145.19999999999999</v>
      </c>
      <c r="Q12" s="148">
        <v>336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4.1719999999999997</v>
      </c>
      <c r="C16" s="141">
        <v>10.48</v>
      </c>
      <c r="D16" s="140" t="s">
        <v>386</v>
      </c>
      <c r="E16" s="141">
        <v>22.233000000000001</v>
      </c>
      <c r="F16" s="305">
        <v>25.579000000000001</v>
      </c>
      <c r="G16" s="306"/>
      <c r="H16" s="307"/>
      <c r="I16" s="157">
        <v>8.891</v>
      </c>
      <c r="J16" s="141">
        <v>17.012</v>
      </c>
      <c r="K16" s="141">
        <v>19.922999999999998</v>
      </c>
      <c r="L16" s="313">
        <v>21.832000000000001</v>
      </c>
      <c r="M16" s="314"/>
      <c r="N16" s="315"/>
      <c r="O16" s="308">
        <v>19.507999999999999</v>
      </c>
      <c r="P16" s="309"/>
      <c r="Q16" s="158">
        <v>17.866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262</v>
      </c>
      <c r="C18" s="140">
        <v>15</v>
      </c>
      <c r="D18" s="140" t="s">
        <v>15</v>
      </c>
      <c r="E18" s="140">
        <v>2000</v>
      </c>
      <c r="F18" s="140">
        <v>30</v>
      </c>
      <c r="G18" s="140">
        <v>30</v>
      </c>
      <c r="H18" s="145">
        <v>30</v>
      </c>
      <c r="I18" s="139">
        <v>20</v>
      </c>
      <c r="J18" s="140">
        <v>320</v>
      </c>
      <c r="K18" s="140">
        <v>1500</v>
      </c>
      <c r="L18" s="140">
        <v>8</v>
      </c>
      <c r="M18" s="140">
        <v>8</v>
      </c>
      <c r="N18" s="140">
        <v>10</v>
      </c>
      <c r="O18" s="139">
        <v>800</v>
      </c>
      <c r="P18" s="140">
        <v>800</v>
      </c>
      <c r="Q18" s="145">
        <v>150</v>
      </c>
    </row>
    <row r="19" spans="1:18" ht="11.25" customHeight="1" thickBot="1" x14ac:dyDescent="0.2">
      <c r="A19" s="146" t="s">
        <v>33</v>
      </c>
      <c r="B19" s="148" t="s">
        <v>296</v>
      </c>
      <c r="C19" s="151">
        <v>95.6</v>
      </c>
      <c r="D19" s="148" t="s">
        <v>34</v>
      </c>
      <c r="E19" s="148">
        <v>953</v>
      </c>
      <c r="F19" s="162">
        <v>59.3</v>
      </c>
      <c r="G19" s="162">
        <v>59.1</v>
      </c>
      <c r="H19" s="163">
        <v>57.6</v>
      </c>
      <c r="I19" s="164">
        <v>147.80000000000001</v>
      </c>
      <c r="J19" s="148">
        <v>333</v>
      </c>
      <c r="K19" s="148">
        <v>728</v>
      </c>
      <c r="L19" s="162">
        <v>50.6</v>
      </c>
      <c r="M19" s="162">
        <v>51.4</v>
      </c>
      <c r="N19" s="165">
        <v>51.9</v>
      </c>
      <c r="O19" s="166">
        <v>562</v>
      </c>
      <c r="P19" s="149">
        <v>567</v>
      </c>
      <c r="Q19" s="150">
        <v>208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321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8.6329999999999991</v>
      </c>
      <c r="C23" s="305">
        <v>11.427</v>
      </c>
      <c r="D23" s="306"/>
      <c r="E23" s="307"/>
      <c r="F23" s="157">
        <v>7.0940000000000003</v>
      </c>
      <c r="G23" s="141">
        <v>7.8730000000000002</v>
      </c>
      <c r="H23" s="305">
        <v>7.49</v>
      </c>
      <c r="I23" s="306"/>
      <c r="J23" s="307"/>
      <c r="K23" s="139" t="s">
        <v>15</v>
      </c>
      <c r="L23" s="141">
        <v>31.388999999999999</v>
      </c>
      <c r="M23" s="141">
        <v>28.529</v>
      </c>
      <c r="N23" s="141">
        <v>34.424999999999997</v>
      </c>
      <c r="O23" s="305">
        <v>42.753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15</v>
      </c>
      <c r="C25" s="140">
        <v>30</v>
      </c>
      <c r="D25" s="140">
        <v>30</v>
      </c>
      <c r="E25" s="145">
        <v>25</v>
      </c>
      <c r="F25" s="139">
        <v>1100</v>
      </c>
      <c r="G25" s="140">
        <v>800</v>
      </c>
      <c r="H25" s="140">
        <v>8</v>
      </c>
      <c r="I25" s="140">
        <v>8</v>
      </c>
      <c r="J25" s="169">
        <v>10</v>
      </c>
      <c r="K25" s="139" t="s">
        <v>15</v>
      </c>
      <c r="L25" s="140" t="s">
        <v>272</v>
      </c>
      <c r="M25" s="140">
        <v>5000</v>
      </c>
      <c r="N25" s="140">
        <v>2000</v>
      </c>
      <c r="O25" s="140">
        <v>8</v>
      </c>
      <c r="P25" s="140">
        <v>10</v>
      </c>
      <c r="Q25" s="145">
        <v>8</v>
      </c>
    </row>
    <row r="26" spans="1:18" ht="11.25" customHeight="1" thickBot="1" x14ac:dyDescent="0.2">
      <c r="A26" s="146" t="s">
        <v>33</v>
      </c>
      <c r="B26" s="164">
        <v>105.5</v>
      </c>
      <c r="C26" s="162">
        <v>78.400000000000006</v>
      </c>
      <c r="D26" s="162">
        <v>74.099999999999994</v>
      </c>
      <c r="E26" s="163">
        <v>72.599999999999994</v>
      </c>
      <c r="F26" s="147">
        <v>604</v>
      </c>
      <c r="G26" s="148">
        <v>455</v>
      </c>
      <c r="H26" s="162">
        <v>52.2</v>
      </c>
      <c r="I26" s="162">
        <v>51.9</v>
      </c>
      <c r="J26" s="165">
        <v>51.9</v>
      </c>
      <c r="K26" s="148" t="s">
        <v>34</v>
      </c>
      <c r="L26" s="148" t="s">
        <v>272</v>
      </c>
      <c r="M26" s="148">
        <v>3080</v>
      </c>
      <c r="N26" s="170">
        <v>956</v>
      </c>
      <c r="O26" s="162">
        <v>38.5</v>
      </c>
      <c r="P26" s="162">
        <v>39</v>
      </c>
      <c r="Q26" s="163">
        <v>37.200000000000003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15.012</v>
      </c>
      <c r="C30" s="141">
        <v>20.506</v>
      </c>
      <c r="D30" s="141">
        <v>23.844000000000001</v>
      </c>
      <c r="E30" s="305">
        <v>24.704000000000001</v>
      </c>
      <c r="F30" s="307"/>
      <c r="G30" s="157">
        <v>12.192</v>
      </c>
      <c r="H30" s="141">
        <v>14.827</v>
      </c>
      <c r="I30" s="141">
        <v>24.856000000000002</v>
      </c>
      <c r="J30" s="305">
        <v>32.765000000000001</v>
      </c>
      <c r="K30" s="306"/>
      <c r="L30" s="307"/>
      <c r="M30" s="157">
        <v>4.4279999999999999</v>
      </c>
      <c r="N30" s="141">
        <v>5.726</v>
      </c>
      <c r="O30" s="305">
        <v>8.5399999999999991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30</v>
      </c>
      <c r="C32" s="140">
        <v>300</v>
      </c>
      <c r="D32" s="140">
        <v>12</v>
      </c>
      <c r="E32" s="140">
        <v>8</v>
      </c>
      <c r="F32" s="169">
        <v>8</v>
      </c>
      <c r="G32" s="139">
        <v>15</v>
      </c>
      <c r="H32" s="140">
        <v>1400</v>
      </c>
      <c r="I32" s="140">
        <v>5000</v>
      </c>
      <c r="J32" s="140">
        <v>12</v>
      </c>
      <c r="K32" s="140">
        <v>10</v>
      </c>
      <c r="L32" s="145">
        <v>15</v>
      </c>
      <c r="M32" s="139">
        <v>350</v>
      </c>
      <c r="N32" s="140">
        <v>120</v>
      </c>
      <c r="O32" s="140">
        <v>250</v>
      </c>
      <c r="P32" s="140">
        <v>280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186.2</v>
      </c>
      <c r="C33" s="148">
        <v>245</v>
      </c>
      <c r="D33" s="151">
        <v>66.900000000000006</v>
      </c>
      <c r="E33" s="151">
        <v>47.5</v>
      </c>
      <c r="F33" s="174">
        <v>46.8</v>
      </c>
      <c r="G33" s="164">
        <v>97.6</v>
      </c>
      <c r="H33" s="148">
        <v>835</v>
      </c>
      <c r="I33" s="148">
        <v>2980</v>
      </c>
      <c r="J33" s="148">
        <v>51.2</v>
      </c>
      <c r="K33" s="151">
        <v>52.5</v>
      </c>
      <c r="L33" s="175">
        <v>55.6</v>
      </c>
      <c r="M33" s="151">
        <v>239</v>
      </c>
      <c r="N33" s="151">
        <v>120.6</v>
      </c>
      <c r="O33" s="148">
        <v>206</v>
      </c>
      <c r="P33" s="148">
        <v>228</v>
      </c>
      <c r="Q33" s="152">
        <v>229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39" t="s">
        <v>32</v>
      </c>
      <c r="C37" s="140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39" t="s">
        <v>32</v>
      </c>
      <c r="C39" s="140" t="s">
        <v>32</v>
      </c>
      <c r="D39" s="140" t="s">
        <v>331</v>
      </c>
      <c r="E39" s="140" t="s">
        <v>331</v>
      </c>
      <c r="F39" s="140" t="s">
        <v>331</v>
      </c>
      <c r="G39" s="140" t="s">
        <v>331</v>
      </c>
      <c r="H39" s="140" t="s">
        <v>335</v>
      </c>
      <c r="I39" s="140" t="s">
        <v>32</v>
      </c>
      <c r="J39" s="140">
        <v>3000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thickBot="1" x14ac:dyDescent="0.2">
      <c r="A44" s="171" t="s">
        <v>49</v>
      </c>
      <c r="B44" s="147" t="s">
        <v>34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5.2039999999999997</v>
      </c>
      <c r="K44" s="141">
        <v>11.113</v>
      </c>
      <c r="L44" s="305">
        <v>21.18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328</v>
      </c>
      <c r="C46" s="140" t="s">
        <v>331</v>
      </c>
      <c r="D46" s="140" t="s">
        <v>331</v>
      </c>
      <c r="E46" s="140" t="s">
        <v>331</v>
      </c>
      <c r="F46" s="140" t="s">
        <v>328</v>
      </c>
      <c r="G46" s="140" t="s">
        <v>332</v>
      </c>
      <c r="H46" s="140" t="s">
        <v>32</v>
      </c>
      <c r="I46" s="169" t="s">
        <v>32</v>
      </c>
      <c r="J46" s="139">
        <v>10</v>
      </c>
      <c r="K46" s="169">
        <v>12</v>
      </c>
      <c r="L46" s="140" t="s">
        <v>322</v>
      </c>
      <c r="M46" s="140">
        <v>10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101.1</v>
      </c>
      <c r="K47" s="174">
        <v>74.900000000000006</v>
      </c>
      <c r="L47" s="151" t="s">
        <v>322</v>
      </c>
      <c r="M47" s="148">
        <v>71.400000000000006</v>
      </c>
      <c r="N47" s="175">
        <v>72.3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16.515999999999998</v>
      </c>
      <c r="D51" s="306"/>
      <c r="E51" s="307"/>
      <c r="F51" s="308">
        <v>17.523</v>
      </c>
      <c r="G51" s="306"/>
      <c r="H51" s="309"/>
      <c r="I51" s="305">
        <v>7.2119999999999997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400</v>
      </c>
      <c r="E53" s="179" t="s">
        <v>32</v>
      </c>
      <c r="F53" s="140" t="s">
        <v>322</v>
      </c>
      <c r="G53" s="140">
        <v>380</v>
      </c>
      <c r="H53" s="180">
        <v>400</v>
      </c>
      <c r="I53" s="140">
        <v>20</v>
      </c>
      <c r="J53" s="140">
        <v>22</v>
      </c>
      <c r="K53" s="145">
        <v>22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148.30000000000001</v>
      </c>
      <c r="D54" s="181">
        <v>238</v>
      </c>
      <c r="E54" s="182" t="s">
        <v>32</v>
      </c>
      <c r="F54" s="148" t="s">
        <v>322</v>
      </c>
      <c r="G54" s="184">
        <v>269</v>
      </c>
      <c r="H54" s="183">
        <v>268</v>
      </c>
      <c r="I54" s="162">
        <v>62.8</v>
      </c>
      <c r="J54" s="149">
        <v>63.4</v>
      </c>
      <c r="K54" s="163">
        <v>62.7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7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41877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320</v>
      </c>
      <c r="B9" s="139" t="s">
        <v>15</v>
      </c>
      <c r="C9" s="140" t="s">
        <v>15</v>
      </c>
      <c r="D9" s="141">
        <v>17.068999999999999</v>
      </c>
      <c r="E9" s="305">
        <v>20.890999999999998</v>
      </c>
      <c r="F9" s="306"/>
      <c r="G9" s="307"/>
      <c r="H9" s="139" t="s">
        <v>15</v>
      </c>
      <c r="I9" s="140" t="s">
        <v>15</v>
      </c>
      <c r="J9" s="141">
        <v>13.465</v>
      </c>
      <c r="K9" s="305">
        <v>18.457999999999998</v>
      </c>
      <c r="L9" s="306"/>
      <c r="M9" s="307"/>
      <c r="N9" s="139" t="s">
        <v>15</v>
      </c>
      <c r="O9" s="141">
        <v>16.43</v>
      </c>
      <c r="P9" s="305">
        <v>24.969000000000001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900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320</v>
      </c>
      <c r="L11" s="140">
        <v>350</v>
      </c>
      <c r="M11" s="145">
        <v>350</v>
      </c>
      <c r="N11" s="139" t="s">
        <v>15</v>
      </c>
      <c r="O11" s="140">
        <v>120</v>
      </c>
      <c r="P11" s="140">
        <v>40</v>
      </c>
      <c r="Q11" s="140">
        <v>150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298</v>
      </c>
      <c r="E12" s="149">
        <v>636</v>
      </c>
      <c r="F12" s="149">
        <v>728</v>
      </c>
      <c r="G12" s="150" t="s">
        <v>32</v>
      </c>
      <c r="H12" s="147" t="s">
        <v>34</v>
      </c>
      <c r="I12" s="148" t="s">
        <v>34</v>
      </c>
      <c r="J12" s="151">
        <v>132.19999999999999</v>
      </c>
      <c r="K12" s="149">
        <v>258</v>
      </c>
      <c r="L12" s="149">
        <v>272</v>
      </c>
      <c r="M12" s="150">
        <v>272</v>
      </c>
      <c r="N12" s="147" t="s">
        <v>34</v>
      </c>
      <c r="O12" s="151">
        <v>140.4</v>
      </c>
      <c r="P12" s="148">
        <v>94.3</v>
      </c>
      <c r="Q12" s="148">
        <v>146.80000000000001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4.21</v>
      </c>
      <c r="C16" s="141">
        <v>10.577999999999999</v>
      </c>
      <c r="D16" s="140" t="s">
        <v>386</v>
      </c>
      <c r="E16" s="141">
        <v>22.27</v>
      </c>
      <c r="F16" s="305">
        <v>25.611999999999998</v>
      </c>
      <c r="G16" s="306"/>
      <c r="H16" s="307"/>
      <c r="I16" s="157">
        <v>10.196999999999999</v>
      </c>
      <c r="J16" s="141">
        <v>17.347999999999999</v>
      </c>
      <c r="K16" s="141">
        <v>20.038</v>
      </c>
      <c r="L16" s="313">
        <v>21.846</v>
      </c>
      <c r="M16" s="314"/>
      <c r="N16" s="315"/>
      <c r="O16" s="308">
        <v>19.582999999999998</v>
      </c>
      <c r="P16" s="309"/>
      <c r="Q16" s="158">
        <v>18.170000000000002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262</v>
      </c>
      <c r="C18" s="140">
        <v>60</v>
      </c>
      <c r="D18" s="140" t="s">
        <v>15</v>
      </c>
      <c r="E18" s="140">
        <v>2000</v>
      </c>
      <c r="F18" s="140">
        <v>22</v>
      </c>
      <c r="G18" s="140">
        <v>20</v>
      </c>
      <c r="H18" s="145">
        <v>40</v>
      </c>
      <c r="I18" s="139">
        <v>20</v>
      </c>
      <c r="J18" s="140">
        <v>400</v>
      </c>
      <c r="K18" s="140">
        <v>1100</v>
      </c>
      <c r="L18" s="140">
        <v>10</v>
      </c>
      <c r="M18" s="140">
        <v>10</v>
      </c>
      <c r="N18" s="140">
        <v>8</v>
      </c>
      <c r="O18" s="139">
        <v>750</v>
      </c>
      <c r="P18" s="140">
        <v>800</v>
      </c>
      <c r="Q18" s="145">
        <v>130</v>
      </c>
    </row>
    <row r="19" spans="1:18" ht="11.25" customHeight="1" thickBot="1" x14ac:dyDescent="0.2">
      <c r="A19" s="146" t="s">
        <v>33</v>
      </c>
      <c r="B19" s="148" t="s">
        <v>296</v>
      </c>
      <c r="C19" s="151">
        <v>117.2</v>
      </c>
      <c r="D19" s="148" t="s">
        <v>34</v>
      </c>
      <c r="E19" s="148">
        <v>942</v>
      </c>
      <c r="F19" s="162">
        <v>54.4</v>
      </c>
      <c r="G19" s="162">
        <v>54.2</v>
      </c>
      <c r="H19" s="163">
        <v>64.2</v>
      </c>
      <c r="I19" s="164">
        <v>147.80000000000001</v>
      </c>
      <c r="J19" s="148">
        <v>333</v>
      </c>
      <c r="K19" s="148">
        <v>728</v>
      </c>
      <c r="L19" s="162">
        <v>50.6</v>
      </c>
      <c r="M19" s="162">
        <v>51.4</v>
      </c>
      <c r="N19" s="165">
        <v>51.9</v>
      </c>
      <c r="O19" s="166">
        <v>569</v>
      </c>
      <c r="P19" s="149">
        <v>578</v>
      </c>
      <c r="Q19" s="150">
        <v>193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8.6300000000000008</v>
      </c>
      <c r="C23" s="305">
        <v>11.456</v>
      </c>
      <c r="D23" s="306"/>
      <c r="E23" s="307"/>
      <c r="F23" s="157">
        <v>7.1689999999999996</v>
      </c>
      <c r="G23" s="141">
        <v>7.8550000000000004</v>
      </c>
      <c r="H23" s="305">
        <v>7.4329999999999998</v>
      </c>
      <c r="I23" s="306"/>
      <c r="J23" s="307"/>
      <c r="K23" s="139" t="s">
        <v>15</v>
      </c>
      <c r="L23" s="141">
        <v>31.379000000000001</v>
      </c>
      <c r="M23" s="141">
        <v>28.574000000000002</v>
      </c>
      <c r="N23" s="141">
        <v>34.700000000000003</v>
      </c>
      <c r="O23" s="305">
        <v>42.75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15</v>
      </c>
      <c r="C25" s="140">
        <v>30</v>
      </c>
      <c r="D25" s="140">
        <v>30</v>
      </c>
      <c r="E25" s="145">
        <v>30</v>
      </c>
      <c r="F25" s="139">
        <v>1000</v>
      </c>
      <c r="G25" s="140">
        <v>600</v>
      </c>
      <c r="H25" s="140">
        <v>8</v>
      </c>
      <c r="I25" s="140">
        <v>8</v>
      </c>
      <c r="J25" s="169">
        <v>8</v>
      </c>
      <c r="K25" s="139" t="s">
        <v>15</v>
      </c>
      <c r="L25" s="140" t="s">
        <v>272</v>
      </c>
      <c r="M25" s="140">
        <v>4000</v>
      </c>
      <c r="N25" s="140">
        <v>2000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91.3</v>
      </c>
      <c r="C26" s="162">
        <v>71.8</v>
      </c>
      <c r="D26" s="162">
        <v>71.2</v>
      </c>
      <c r="E26" s="163">
        <v>72.400000000000006</v>
      </c>
      <c r="F26" s="147">
        <v>604</v>
      </c>
      <c r="G26" s="148">
        <v>455</v>
      </c>
      <c r="H26" s="162">
        <v>52.2</v>
      </c>
      <c r="I26" s="162">
        <v>51.9</v>
      </c>
      <c r="J26" s="165">
        <v>51.9</v>
      </c>
      <c r="K26" s="148" t="s">
        <v>34</v>
      </c>
      <c r="L26" s="148" t="s">
        <v>272</v>
      </c>
      <c r="M26" s="148">
        <v>3040</v>
      </c>
      <c r="N26" s="170">
        <v>929</v>
      </c>
      <c r="O26" s="162">
        <v>40.4</v>
      </c>
      <c r="P26" s="162">
        <v>39.299999999999997</v>
      </c>
      <c r="Q26" s="163">
        <v>38.700000000000003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15.256</v>
      </c>
      <c r="C30" s="141">
        <v>20.545000000000002</v>
      </c>
      <c r="D30" s="141">
        <v>24.012</v>
      </c>
      <c r="E30" s="305">
        <v>24.725000000000001</v>
      </c>
      <c r="F30" s="307"/>
      <c r="G30" s="157">
        <v>12.361000000000001</v>
      </c>
      <c r="H30" s="141">
        <v>14.798</v>
      </c>
      <c r="I30" s="141">
        <v>24.977</v>
      </c>
      <c r="J30" s="305">
        <v>32.411999999999999</v>
      </c>
      <c r="K30" s="306"/>
      <c r="L30" s="307"/>
      <c r="M30" s="157">
        <v>4.3120000000000003</v>
      </c>
      <c r="N30" s="141">
        <v>5.9950000000000001</v>
      </c>
      <c r="O30" s="305">
        <v>8.5530000000000008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22</v>
      </c>
      <c r="C32" s="140">
        <v>350</v>
      </c>
      <c r="D32" s="140">
        <v>15</v>
      </c>
      <c r="E32" s="140">
        <v>8</v>
      </c>
      <c r="F32" s="169">
        <v>8</v>
      </c>
      <c r="G32" s="139">
        <v>15</v>
      </c>
      <c r="H32" s="140">
        <v>1400</v>
      </c>
      <c r="I32" s="140">
        <v>6000</v>
      </c>
      <c r="J32" s="140">
        <v>12</v>
      </c>
      <c r="K32" s="140">
        <v>12</v>
      </c>
      <c r="L32" s="145">
        <v>12</v>
      </c>
      <c r="M32" s="139">
        <v>300</v>
      </c>
      <c r="N32" s="140">
        <v>100</v>
      </c>
      <c r="O32" s="140">
        <v>280</v>
      </c>
      <c r="P32" s="140">
        <v>300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187.7</v>
      </c>
      <c r="C33" s="148">
        <v>296</v>
      </c>
      <c r="D33" s="151">
        <v>66.2</v>
      </c>
      <c r="E33" s="151">
        <v>38.799999999999997</v>
      </c>
      <c r="F33" s="174">
        <v>47.1</v>
      </c>
      <c r="G33" s="164">
        <v>106.5</v>
      </c>
      <c r="H33" s="148">
        <v>748</v>
      </c>
      <c r="I33" s="148">
        <v>2990</v>
      </c>
      <c r="J33" s="148">
        <v>51.9</v>
      </c>
      <c r="K33" s="151">
        <v>53.2</v>
      </c>
      <c r="L33" s="175">
        <v>54.7</v>
      </c>
      <c r="M33" s="151">
        <v>229</v>
      </c>
      <c r="N33" s="151">
        <v>126.2</v>
      </c>
      <c r="O33" s="148">
        <v>213</v>
      </c>
      <c r="P33" s="148">
        <v>223</v>
      </c>
      <c r="Q33" s="152">
        <v>225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39" t="s">
        <v>32</v>
      </c>
      <c r="C37" s="140" t="s">
        <v>32</v>
      </c>
      <c r="D37" s="141" t="s">
        <v>32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39" t="s">
        <v>32</v>
      </c>
      <c r="C39" s="140" t="s">
        <v>32</v>
      </c>
      <c r="D39" s="140" t="s">
        <v>331</v>
      </c>
      <c r="E39" s="140" t="s">
        <v>331</v>
      </c>
      <c r="F39" s="140" t="s">
        <v>331</v>
      </c>
      <c r="G39" s="140" t="s">
        <v>331</v>
      </c>
      <c r="H39" s="140" t="s">
        <v>327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thickBot="1" x14ac:dyDescent="0.2">
      <c r="A44" s="171" t="s">
        <v>49</v>
      </c>
      <c r="B44" s="147" t="s">
        <v>34</v>
      </c>
      <c r="C44" s="140" t="s">
        <v>377</v>
      </c>
      <c r="D44" s="140" t="s">
        <v>377</v>
      </c>
      <c r="E44" s="140" t="s">
        <v>377</v>
      </c>
      <c r="F44" s="140" t="s">
        <v>377</v>
      </c>
      <c r="G44" s="318" t="s">
        <v>32</v>
      </c>
      <c r="H44" s="319"/>
      <c r="I44" s="320"/>
      <c r="J44" s="157">
        <v>5.23</v>
      </c>
      <c r="K44" s="141">
        <v>11.108000000000001</v>
      </c>
      <c r="L44" s="305">
        <v>21.164999999999999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328</v>
      </c>
      <c r="C46" s="140" t="s">
        <v>331</v>
      </c>
      <c r="D46" s="140" t="s">
        <v>331</v>
      </c>
      <c r="E46" s="140" t="s">
        <v>331</v>
      </c>
      <c r="F46" s="140" t="s">
        <v>328</v>
      </c>
      <c r="G46" s="140" t="s">
        <v>332</v>
      </c>
      <c r="H46" s="140" t="s">
        <v>32</v>
      </c>
      <c r="I46" s="169" t="s">
        <v>32</v>
      </c>
      <c r="J46" s="139">
        <v>10</v>
      </c>
      <c r="K46" s="169">
        <v>15</v>
      </c>
      <c r="L46" s="140" t="s">
        <v>256</v>
      </c>
      <c r="M46" s="140">
        <v>12</v>
      </c>
      <c r="N46" s="145">
        <v>10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103.4</v>
      </c>
      <c r="K47" s="174">
        <v>76</v>
      </c>
      <c r="L47" s="151" t="s">
        <v>256</v>
      </c>
      <c r="M47" s="148">
        <v>72.2</v>
      </c>
      <c r="N47" s="175">
        <v>71.7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16.675999999999998</v>
      </c>
      <c r="D51" s="306"/>
      <c r="E51" s="307"/>
      <c r="F51" s="308">
        <v>17.375</v>
      </c>
      <c r="G51" s="306"/>
      <c r="H51" s="309"/>
      <c r="I51" s="305">
        <v>7.2110000000000003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400</v>
      </c>
      <c r="E53" s="179" t="s">
        <v>32</v>
      </c>
      <c r="F53" s="140" t="s">
        <v>256</v>
      </c>
      <c r="G53" s="140">
        <v>400</v>
      </c>
      <c r="H53" s="180">
        <v>380</v>
      </c>
      <c r="I53" s="140">
        <v>25</v>
      </c>
      <c r="J53" s="140">
        <v>22</v>
      </c>
      <c r="K53" s="145">
        <v>30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117.6</v>
      </c>
      <c r="D54" s="181">
        <v>286</v>
      </c>
      <c r="E54" s="182" t="s">
        <v>32</v>
      </c>
      <c r="F54" s="148" t="s">
        <v>256</v>
      </c>
      <c r="G54" s="184">
        <v>272</v>
      </c>
      <c r="H54" s="183">
        <v>274</v>
      </c>
      <c r="I54" s="162">
        <v>62.3</v>
      </c>
      <c r="J54" s="149">
        <v>62.4</v>
      </c>
      <c r="K54" s="163">
        <v>62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10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41884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16.925999999999998</v>
      </c>
      <c r="E9" s="305">
        <v>20.527999999999999</v>
      </c>
      <c r="F9" s="306"/>
      <c r="G9" s="307"/>
      <c r="H9" s="139" t="s">
        <v>15</v>
      </c>
      <c r="I9" s="140" t="s">
        <v>15</v>
      </c>
      <c r="J9" s="141">
        <v>13.52</v>
      </c>
      <c r="K9" s="305">
        <v>18.463000000000001</v>
      </c>
      <c r="L9" s="306"/>
      <c r="M9" s="307"/>
      <c r="N9" s="139" t="s">
        <v>15</v>
      </c>
      <c r="O9" s="141">
        <v>16.399999999999999</v>
      </c>
      <c r="P9" s="305">
        <v>25.05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1000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320</v>
      </c>
      <c r="L11" s="140">
        <v>350</v>
      </c>
      <c r="M11" s="145">
        <v>350</v>
      </c>
      <c r="N11" s="139" t="s">
        <v>15</v>
      </c>
      <c r="O11" s="140">
        <v>100</v>
      </c>
      <c r="P11" s="140">
        <v>40</v>
      </c>
      <c r="Q11" s="140">
        <v>400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291</v>
      </c>
      <c r="E12" s="149">
        <v>643</v>
      </c>
      <c r="F12" s="149">
        <v>722</v>
      </c>
      <c r="G12" s="150" t="s">
        <v>32</v>
      </c>
      <c r="H12" s="147" t="s">
        <v>34</v>
      </c>
      <c r="I12" s="148" t="s">
        <v>34</v>
      </c>
      <c r="J12" s="151">
        <v>129.80000000000001</v>
      </c>
      <c r="K12" s="149">
        <v>253</v>
      </c>
      <c r="L12" s="149">
        <v>270</v>
      </c>
      <c r="M12" s="150">
        <v>271</v>
      </c>
      <c r="N12" s="147" t="s">
        <v>34</v>
      </c>
      <c r="O12" s="151">
        <v>127.3</v>
      </c>
      <c r="P12" s="148">
        <v>91.7</v>
      </c>
      <c r="Q12" s="148">
        <v>309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4.1550000000000002</v>
      </c>
      <c r="C16" s="141">
        <v>10.628</v>
      </c>
      <c r="D16" s="140" t="s">
        <v>386</v>
      </c>
      <c r="E16" s="141">
        <v>22.317</v>
      </c>
      <c r="F16" s="305">
        <v>25.338999999999999</v>
      </c>
      <c r="G16" s="306"/>
      <c r="H16" s="307"/>
      <c r="I16" s="157">
        <v>10.305</v>
      </c>
      <c r="J16" s="141">
        <v>17.396000000000001</v>
      </c>
      <c r="K16" s="141">
        <v>20.184999999999999</v>
      </c>
      <c r="L16" s="313">
        <v>21.8</v>
      </c>
      <c r="M16" s="314"/>
      <c r="N16" s="315"/>
      <c r="O16" s="308">
        <v>19.46</v>
      </c>
      <c r="P16" s="309"/>
      <c r="Q16" s="158">
        <v>18.052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262</v>
      </c>
      <c r="C18" s="140">
        <v>12</v>
      </c>
      <c r="D18" s="140" t="s">
        <v>15</v>
      </c>
      <c r="E18" s="140">
        <v>2000</v>
      </c>
      <c r="F18" s="140">
        <v>22</v>
      </c>
      <c r="G18" s="140">
        <v>22</v>
      </c>
      <c r="H18" s="145">
        <v>20</v>
      </c>
      <c r="I18" s="139">
        <v>20</v>
      </c>
      <c r="J18" s="140">
        <v>500</v>
      </c>
      <c r="K18" s="140">
        <v>1200</v>
      </c>
      <c r="L18" s="140">
        <v>10</v>
      </c>
      <c r="M18" s="140">
        <v>10</v>
      </c>
      <c r="N18" s="140">
        <v>8</v>
      </c>
      <c r="O18" s="139">
        <v>780</v>
      </c>
      <c r="P18" s="140">
        <v>800</v>
      </c>
      <c r="Q18" s="145">
        <v>130</v>
      </c>
    </row>
    <row r="19" spans="1:18" ht="11.25" customHeight="1" thickBot="1" x14ac:dyDescent="0.2">
      <c r="A19" s="146" t="s">
        <v>33</v>
      </c>
      <c r="B19" s="148" t="s">
        <v>296</v>
      </c>
      <c r="C19" s="151">
        <v>96</v>
      </c>
      <c r="D19" s="148" t="s">
        <v>34</v>
      </c>
      <c r="E19" s="148">
        <v>965</v>
      </c>
      <c r="F19" s="162">
        <v>52</v>
      </c>
      <c r="G19" s="162">
        <v>52.6</v>
      </c>
      <c r="H19" s="163">
        <v>51.5</v>
      </c>
      <c r="I19" s="164">
        <v>177.7</v>
      </c>
      <c r="J19" s="148">
        <v>432</v>
      </c>
      <c r="K19" s="148">
        <v>741</v>
      </c>
      <c r="L19" s="162">
        <v>51.7</v>
      </c>
      <c r="M19" s="162">
        <v>52.1</v>
      </c>
      <c r="N19" s="165">
        <v>50.7</v>
      </c>
      <c r="O19" s="166">
        <v>571</v>
      </c>
      <c r="P19" s="149">
        <v>582</v>
      </c>
      <c r="Q19" s="150">
        <v>189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8.5109999999999992</v>
      </c>
      <c r="C23" s="305">
        <v>11.422000000000001</v>
      </c>
      <c r="D23" s="306"/>
      <c r="E23" s="307"/>
      <c r="F23" s="157">
        <v>7.1379999999999999</v>
      </c>
      <c r="G23" s="141">
        <v>7.7190000000000003</v>
      </c>
      <c r="H23" s="305">
        <v>7.4850000000000003</v>
      </c>
      <c r="I23" s="306"/>
      <c r="J23" s="307"/>
      <c r="K23" s="139" t="s">
        <v>15</v>
      </c>
      <c r="L23" s="141">
        <v>31.376000000000001</v>
      </c>
      <c r="M23" s="141">
        <v>28.614999999999998</v>
      </c>
      <c r="N23" s="141">
        <v>34.718000000000004</v>
      </c>
      <c r="O23" s="305">
        <v>42.774000000000001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12</v>
      </c>
      <c r="C25" s="140">
        <v>30</v>
      </c>
      <c r="D25" s="140">
        <v>30</v>
      </c>
      <c r="E25" s="145">
        <v>40</v>
      </c>
      <c r="F25" s="139">
        <v>1000</v>
      </c>
      <c r="G25" s="140">
        <v>800</v>
      </c>
      <c r="H25" s="140">
        <v>10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4500</v>
      </c>
      <c r="N25" s="140">
        <v>2000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90.7</v>
      </c>
      <c r="C26" s="162">
        <v>71.900000000000006</v>
      </c>
      <c r="D26" s="162">
        <v>72.7</v>
      </c>
      <c r="E26" s="163">
        <v>74.2</v>
      </c>
      <c r="F26" s="147">
        <v>648</v>
      </c>
      <c r="G26" s="148">
        <v>486</v>
      </c>
      <c r="H26" s="162">
        <v>52.4</v>
      </c>
      <c r="I26" s="162">
        <v>52.4</v>
      </c>
      <c r="J26" s="165">
        <v>53.5</v>
      </c>
      <c r="K26" s="148" t="s">
        <v>34</v>
      </c>
      <c r="L26" s="148" t="s">
        <v>272</v>
      </c>
      <c r="M26" s="148">
        <v>3120</v>
      </c>
      <c r="N26" s="170">
        <v>917</v>
      </c>
      <c r="O26" s="162">
        <v>39</v>
      </c>
      <c r="P26" s="162">
        <v>37.799999999999997</v>
      </c>
      <c r="Q26" s="163">
        <v>38.1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15.207000000000001</v>
      </c>
      <c r="C30" s="141">
        <v>20.61</v>
      </c>
      <c r="D30" s="141">
        <v>23.943999999999999</v>
      </c>
      <c r="E30" s="305">
        <v>24.652999999999999</v>
      </c>
      <c r="F30" s="307"/>
      <c r="G30" s="157">
        <v>12.305</v>
      </c>
      <c r="H30" s="141">
        <v>14.803000000000001</v>
      </c>
      <c r="I30" s="141">
        <v>24.917999999999999</v>
      </c>
      <c r="J30" s="305">
        <v>32.216999999999999</v>
      </c>
      <c r="K30" s="306"/>
      <c r="L30" s="307"/>
      <c r="M30" s="157">
        <v>2.7679999999999998</v>
      </c>
      <c r="N30" s="141">
        <v>6.0039999999999996</v>
      </c>
      <c r="O30" s="305">
        <v>8.5069999999999997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400</v>
      </c>
      <c r="D32" s="140">
        <v>12</v>
      </c>
      <c r="E32" s="140">
        <v>8</v>
      </c>
      <c r="F32" s="169">
        <v>8</v>
      </c>
      <c r="G32" s="139">
        <v>15</v>
      </c>
      <c r="H32" s="140">
        <v>1200</v>
      </c>
      <c r="I32" s="140">
        <v>5800</v>
      </c>
      <c r="J32" s="140">
        <v>12</v>
      </c>
      <c r="K32" s="140">
        <v>12</v>
      </c>
      <c r="L32" s="145">
        <v>15</v>
      </c>
      <c r="M32" s="139">
        <v>580</v>
      </c>
      <c r="N32" s="140">
        <v>120</v>
      </c>
      <c r="O32" s="140">
        <v>250</v>
      </c>
      <c r="P32" s="140">
        <v>280</v>
      </c>
      <c r="Q32" s="145">
        <v>280</v>
      </c>
      <c r="R32" s="153"/>
    </row>
    <row r="33" spans="1:18" ht="11.25" customHeight="1" thickBot="1" x14ac:dyDescent="0.2">
      <c r="A33" s="173" t="s">
        <v>33</v>
      </c>
      <c r="B33" s="147">
        <v>178.6</v>
      </c>
      <c r="C33" s="148">
        <v>333</v>
      </c>
      <c r="D33" s="151">
        <v>66.7</v>
      </c>
      <c r="E33" s="151">
        <v>42.3</v>
      </c>
      <c r="F33" s="174">
        <v>45</v>
      </c>
      <c r="G33" s="164">
        <v>98.9</v>
      </c>
      <c r="H33" s="148">
        <v>819</v>
      </c>
      <c r="I33" s="148">
        <v>2930</v>
      </c>
      <c r="J33" s="148">
        <v>52.4</v>
      </c>
      <c r="K33" s="151">
        <v>55.8</v>
      </c>
      <c r="L33" s="175">
        <v>57.3</v>
      </c>
      <c r="M33" s="151">
        <v>367</v>
      </c>
      <c r="N33" s="151">
        <v>131.1</v>
      </c>
      <c r="O33" s="148">
        <v>202</v>
      </c>
      <c r="P33" s="148">
        <v>214</v>
      </c>
      <c r="Q33" s="152">
        <v>219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39" t="s">
        <v>32</v>
      </c>
      <c r="C37" s="140" t="s">
        <v>147</v>
      </c>
      <c r="D37" s="140" t="s">
        <v>147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39" t="s">
        <v>32</v>
      </c>
      <c r="C39" s="140" t="s">
        <v>147</v>
      </c>
      <c r="D39" s="140" t="s">
        <v>147</v>
      </c>
      <c r="E39" s="140" t="s">
        <v>331</v>
      </c>
      <c r="F39" s="140" t="s">
        <v>331</v>
      </c>
      <c r="G39" s="140" t="s">
        <v>331</v>
      </c>
      <c r="H39" s="140" t="s">
        <v>327</v>
      </c>
      <c r="I39" s="140" t="s">
        <v>32</v>
      </c>
      <c r="J39" s="140" t="s">
        <v>32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39" t="s">
        <v>32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5.2039999999999997</v>
      </c>
      <c r="K44" s="141">
        <v>11.117000000000001</v>
      </c>
      <c r="L44" s="305">
        <v>21.169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328</v>
      </c>
      <c r="C46" s="140" t="s">
        <v>331</v>
      </c>
      <c r="D46" s="140" t="s">
        <v>331</v>
      </c>
      <c r="E46" s="140" t="s">
        <v>331</v>
      </c>
      <c r="F46" s="140" t="s">
        <v>328</v>
      </c>
      <c r="G46" s="140" t="s">
        <v>332</v>
      </c>
      <c r="H46" s="140" t="s">
        <v>32</v>
      </c>
      <c r="I46" s="169" t="s">
        <v>32</v>
      </c>
      <c r="J46" s="139">
        <v>10</v>
      </c>
      <c r="K46" s="169">
        <v>12</v>
      </c>
      <c r="L46" s="140" t="s">
        <v>256</v>
      </c>
      <c r="M46" s="140">
        <v>15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102.2</v>
      </c>
      <c r="K47" s="174">
        <v>74.5</v>
      </c>
      <c r="L47" s="151" t="s">
        <v>256</v>
      </c>
      <c r="M47" s="148">
        <v>74.3</v>
      </c>
      <c r="N47" s="175">
        <v>75.599999999999994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16.613</v>
      </c>
      <c r="D51" s="306"/>
      <c r="E51" s="307"/>
      <c r="F51" s="308">
        <v>17.265999999999998</v>
      </c>
      <c r="G51" s="306"/>
      <c r="H51" s="309"/>
      <c r="I51" s="305">
        <v>7.1710000000000003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400</v>
      </c>
      <c r="E53" s="179" t="s">
        <v>32</v>
      </c>
      <c r="F53" s="140" t="s">
        <v>256</v>
      </c>
      <c r="G53" s="140">
        <v>380</v>
      </c>
      <c r="H53" s="180">
        <v>380</v>
      </c>
      <c r="I53" s="140">
        <v>25</v>
      </c>
      <c r="J53" s="140">
        <v>25</v>
      </c>
      <c r="K53" s="145">
        <v>30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104.1</v>
      </c>
      <c r="D54" s="181">
        <v>309</v>
      </c>
      <c r="E54" s="182" t="s">
        <v>32</v>
      </c>
      <c r="F54" s="148" t="s">
        <v>256</v>
      </c>
      <c r="G54" s="184">
        <v>260</v>
      </c>
      <c r="H54" s="183">
        <v>277</v>
      </c>
      <c r="I54" s="162">
        <v>62</v>
      </c>
      <c r="J54" s="149">
        <v>62.8</v>
      </c>
      <c r="K54" s="163">
        <v>63.9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41890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17.033000000000001</v>
      </c>
      <c r="E9" s="305">
        <v>20.16</v>
      </c>
      <c r="F9" s="306"/>
      <c r="G9" s="307"/>
      <c r="H9" s="139" t="s">
        <v>15</v>
      </c>
      <c r="I9" s="140" t="s">
        <v>15</v>
      </c>
      <c r="J9" s="141">
        <v>13.442</v>
      </c>
      <c r="K9" s="305">
        <v>18.344999999999999</v>
      </c>
      <c r="L9" s="306"/>
      <c r="M9" s="307"/>
      <c r="N9" s="139" t="s">
        <v>15</v>
      </c>
      <c r="O9" s="141">
        <v>16.46</v>
      </c>
      <c r="P9" s="305">
        <v>24.952000000000002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480</v>
      </c>
      <c r="E11" s="140">
        <v>900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300</v>
      </c>
      <c r="L11" s="140">
        <v>350</v>
      </c>
      <c r="M11" s="145">
        <v>350</v>
      </c>
      <c r="N11" s="139" t="s">
        <v>15</v>
      </c>
      <c r="O11" s="140">
        <v>130</v>
      </c>
      <c r="P11" s="140">
        <v>40</v>
      </c>
      <c r="Q11" s="140">
        <v>400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296</v>
      </c>
      <c r="E12" s="149">
        <v>654</v>
      </c>
      <c r="F12" s="149">
        <v>700</v>
      </c>
      <c r="G12" s="150" t="s">
        <v>32</v>
      </c>
      <c r="H12" s="147" t="s">
        <v>34</v>
      </c>
      <c r="I12" s="148" t="s">
        <v>34</v>
      </c>
      <c r="J12" s="151">
        <v>129.1</v>
      </c>
      <c r="K12" s="149">
        <v>243</v>
      </c>
      <c r="L12" s="149">
        <v>264</v>
      </c>
      <c r="M12" s="150">
        <v>268</v>
      </c>
      <c r="N12" s="147" t="s">
        <v>34</v>
      </c>
      <c r="O12" s="151">
        <v>154.1</v>
      </c>
      <c r="P12" s="148">
        <v>100.2</v>
      </c>
      <c r="Q12" s="148">
        <v>275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4.218</v>
      </c>
      <c r="C16" s="141">
        <v>10.685</v>
      </c>
      <c r="D16" s="140" t="s">
        <v>386</v>
      </c>
      <c r="E16" s="141">
        <v>22.283999999999999</v>
      </c>
      <c r="F16" s="305">
        <v>25.343</v>
      </c>
      <c r="G16" s="306"/>
      <c r="H16" s="307"/>
      <c r="I16" s="157">
        <v>10.63</v>
      </c>
      <c r="J16" s="141">
        <v>17.399999999999999</v>
      </c>
      <c r="K16" s="141">
        <v>20.047999999999998</v>
      </c>
      <c r="L16" s="313">
        <v>21.702999999999999</v>
      </c>
      <c r="M16" s="314"/>
      <c r="N16" s="315"/>
      <c r="O16" s="308">
        <v>19.693999999999999</v>
      </c>
      <c r="P16" s="309"/>
      <c r="Q16" s="158">
        <v>19.105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262</v>
      </c>
      <c r="C18" s="140">
        <v>50</v>
      </c>
      <c r="D18" s="140" t="s">
        <v>15</v>
      </c>
      <c r="E18" s="140">
        <v>2000</v>
      </c>
      <c r="F18" s="140">
        <v>20</v>
      </c>
      <c r="G18" s="140">
        <v>18</v>
      </c>
      <c r="H18" s="145">
        <v>18</v>
      </c>
      <c r="I18" s="139" t="s">
        <v>262</v>
      </c>
      <c r="J18" s="140">
        <v>700</v>
      </c>
      <c r="K18" s="140">
        <v>1200</v>
      </c>
      <c r="L18" s="140">
        <v>10</v>
      </c>
      <c r="M18" s="140">
        <v>10</v>
      </c>
      <c r="N18" s="140">
        <v>10</v>
      </c>
      <c r="O18" s="139">
        <v>800</v>
      </c>
      <c r="P18" s="140">
        <v>850</v>
      </c>
      <c r="Q18" s="145">
        <v>150</v>
      </c>
    </row>
    <row r="19" spans="1:18" ht="11.25" customHeight="1" thickBot="1" x14ac:dyDescent="0.2">
      <c r="A19" s="146" t="s">
        <v>33</v>
      </c>
      <c r="B19" s="148" t="s">
        <v>296</v>
      </c>
      <c r="C19" s="151">
        <v>114.1</v>
      </c>
      <c r="D19" s="148" t="s">
        <v>34</v>
      </c>
      <c r="E19" s="148">
        <v>973</v>
      </c>
      <c r="F19" s="162">
        <v>52.3</v>
      </c>
      <c r="G19" s="162">
        <v>50.9</v>
      </c>
      <c r="H19" s="163">
        <v>51.9</v>
      </c>
      <c r="I19" s="164" t="s">
        <v>296</v>
      </c>
      <c r="J19" s="148">
        <v>481</v>
      </c>
      <c r="K19" s="148">
        <v>621</v>
      </c>
      <c r="L19" s="162">
        <v>50.5</v>
      </c>
      <c r="M19" s="162">
        <v>50.1</v>
      </c>
      <c r="N19" s="165">
        <v>49.9</v>
      </c>
      <c r="O19" s="166">
        <v>590</v>
      </c>
      <c r="P19" s="149">
        <v>596</v>
      </c>
      <c r="Q19" s="150">
        <v>196.6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8.6560000000000006</v>
      </c>
      <c r="C23" s="305">
        <v>11.3</v>
      </c>
      <c r="D23" s="306"/>
      <c r="E23" s="307"/>
      <c r="F23" s="157">
        <v>7.1390000000000002</v>
      </c>
      <c r="G23" s="141">
        <v>7.87</v>
      </c>
      <c r="H23" s="305">
        <v>7.431</v>
      </c>
      <c r="I23" s="306"/>
      <c r="J23" s="307"/>
      <c r="K23" s="139" t="s">
        <v>15</v>
      </c>
      <c r="L23" s="141">
        <v>31.372</v>
      </c>
      <c r="M23" s="141">
        <v>28.690999999999999</v>
      </c>
      <c r="N23" s="141">
        <v>34.787999999999997</v>
      </c>
      <c r="O23" s="305">
        <v>42.643999999999998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15</v>
      </c>
      <c r="C25" s="140">
        <v>22</v>
      </c>
      <c r="D25" s="140">
        <v>22</v>
      </c>
      <c r="E25" s="145">
        <v>22</v>
      </c>
      <c r="F25" s="139">
        <v>1000</v>
      </c>
      <c r="G25" s="140">
        <v>500</v>
      </c>
      <c r="H25" s="140">
        <v>10</v>
      </c>
      <c r="I25" s="140">
        <v>15</v>
      </c>
      <c r="J25" s="169">
        <v>40</v>
      </c>
      <c r="K25" s="139" t="s">
        <v>15</v>
      </c>
      <c r="L25" s="140" t="s">
        <v>272</v>
      </c>
      <c r="M25" s="140">
        <v>5000</v>
      </c>
      <c r="N25" s="140">
        <v>2500</v>
      </c>
      <c r="O25" s="140">
        <v>10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90</v>
      </c>
      <c r="C26" s="162">
        <v>71.5</v>
      </c>
      <c r="D26" s="162">
        <v>70.2</v>
      </c>
      <c r="E26" s="163">
        <v>70.8</v>
      </c>
      <c r="F26" s="147">
        <v>504</v>
      </c>
      <c r="G26" s="148">
        <v>314</v>
      </c>
      <c r="H26" s="162">
        <v>51.2</v>
      </c>
      <c r="I26" s="162">
        <v>50.8</v>
      </c>
      <c r="J26" s="165">
        <v>50.4</v>
      </c>
      <c r="K26" s="148" t="s">
        <v>34</v>
      </c>
      <c r="L26" s="148" t="s">
        <v>272</v>
      </c>
      <c r="M26" s="148">
        <v>3130</v>
      </c>
      <c r="N26" s="170">
        <v>1197</v>
      </c>
      <c r="O26" s="162">
        <v>40.9</v>
      </c>
      <c r="P26" s="162">
        <v>38</v>
      </c>
      <c r="Q26" s="163">
        <v>38.200000000000003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15.313000000000001</v>
      </c>
      <c r="C30" s="141">
        <v>20.655999999999999</v>
      </c>
      <c r="D30" s="141">
        <v>23.853000000000002</v>
      </c>
      <c r="E30" s="305">
        <v>24.591000000000001</v>
      </c>
      <c r="F30" s="307"/>
      <c r="G30" s="157">
        <v>12.477</v>
      </c>
      <c r="H30" s="141">
        <v>14.855</v>
      </c>
      <c r="I30" s="141">
        <v>24.988</v>
      </c>
      <c r="J30" s="305">
        <v>32.006999999999998</v>
      </c>
      <c r="K30" s="306"/>
      <c r="L30" s="307"/>
      <c r="M30" s="157">
        <v>3.1749999999999998</v>
      </c>
      <c r="N30" s="141">
        <v>5.9219999999999997</v>
      </c>
      <c r="O30" s="305">
        <v>8.3770000000000007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18</v>
      </c>
      <c r="C32" s="140">
        <v>480</v>
      </c>
      <c r="D32" s="140">
        <v>10</v>
      </c>
      <c r="E32" s="140">
        <v>8</v>
      </c>
      <c r="F32" s="169">
        <v>8</v>
      </c>
      <c r="G32" s="139">
        <v>15</v>
      </c>
      <c r="H32" s="140">
        <v>1500</v>
      </c>
      <c r="I32" s="140">
        <v>5000</v>
      </c>
      <c r="J32" s="140">
        <v>18</v>
      </c>
      <c r="K32" s="140">
        <v>15</v>
      </c>
      <c r="L32" s="145">
        <v>12</v>
      </c>
      <c r="M32" s="139">
        <v>450</v>
      </c>
      <c r="N32" s="140">
        <v>100</v>
      </c>
      <c r="O32" s="140">
        <v>280</v>
      </c>
      <c r="P32" s="140">
        <v>280</v>
      </c>
      <c r="Q32" s="145">
        <v>300</v>
      </c>
      <c r="R32" s="153"/>
    </row>
    <row r="33" spans="1:18" ht="11.25" customHeight="1" thickBot="1" x14ac:dyDescent="0.2">
      <c r="A33" s="173" t="s">
        <v>33</v>
      </c>
      <c r="B33" s="147">
        <v>191</v>
      </c>
      <c r="C33" s="148">
        <v>385</v>
      </c>
      <c r="D33" s="151">
        <v>70.400000000000006</v>
      </c>
      <c r="E33" s="151">
        <v>38.700000000000003</v>
      </c>
      <c r="F33" s="174">
        <v>47.4</v>
      </c>
      <c r="G33" s="164">
        <v>102.6</v>
      </c>
      <c r="H33" s="148">
        <v>815</v>
      </c>
      <c r="I33" s="148">
        <v>2960</v>
      </c>
      <c r="J33" s="148">
        <v>51.5</v>
      </c>
      <c r="K33" s="151">
        <v>51.3</v>
      </c>
      <c r="L33" s="175">
        <v>53.2</v>
      </c>
      <c r="M33" s="151">
        <v>283</v>
      </c>
      <c r="N33" s="151">
        <v>130.30000000000001</v>
      </c>
      <c r="O33" s="148">
        <v>203</v>
      </c>
      <c r="P33" s="148">
        <v>213</v>
      </c>
      <c r="Q33" s="152">
        <v>215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39" t="s">
        <v>32</v>
      </c>
      <c r="C37" s="140" t="s">
        <v>147</v>
      </c>
      <c r="D37" s="140" t="s">
        <v>147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39" t="s">
        <v>32</v>
      </c>
      <c r="C39" s="140" t="s">
        <v>147</v>
      </c>
      <c r="D39" s="140" t="s">
        <v>147</v>
      </c>
      <c r="E39" s="140" t="s">
        <v>326</v>
      </c>
      <c r="F39" s="140" t="s">
        <v>326</v>
      </c>
      <c r="G39" s="140" t="s">
        <v>326</v>
      </c>
      <c r="H39" s="140" t="s">
        <v>327</v>
      </c>
      <c r="I39" s="140" t="s">
        <v>32</v>
      </c>
      <c r="J39" s="140" t="s">
        <v>326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39" t="s">
        <v>32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5.2320000000000002</v>
      </c>
      <c r="K44" s="141">
        <v>11.087999999999999</v>
      </c>
      <c r="L44" s="305">
        <v>21.123999999999999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328</v>
      </c>
      <c r="C46" s="140" t="s">
        <v>326</v>
      </c>
      <c r="D46" s="140" t="s">
        <v>326</v>
      </c>
      <c r="E46" s="140" t="s">
        <v>326</v>
      </c>
      <c r="F46" s="140" t="s">
        <v>328</v>
      </c>
      <c r="G46" s="140" t="s">
        <v>147</v>
      </c>
      <c r="H46" s="140" t="s">
        <v>32</v>
      </c>
      <c r="I46" s="169" t="s">
        <v>32</v>
      </c>
      <c r="J46" s="139">
        <v>15</v>
      </c>
      <c r="K46" s="169">
        <v>12</v>
      </c>
      <c r="L46" s="140" t="s">
        <v>147</v>
      </c>
      <c r="M46" s="140">
        <v>15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101.9</v>
      </c>
      <c r="K47" s="174">
        <v>80.8</v>
      </c>
      <c r="L47" s="151" t="s">
        <v>147</v>
      </c>
      <c r="M47" s="148">
        <v>72</v>
      </c>
      <c r="N47" s="175">
        <v>71.5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16.218</v>
      </c>
      <c r="D51" s="306"/>
      <c r="E51" s="307"/>
      <c r="F51" s="308">
        <v>17.420000000000002</v>
      </c>
      <c r="G51" s="306"/>
      <c r="H51" s="309"/>
      <c r="I51" s="305">
        <v>7.1230000000000002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400</v>
      </c>
      <c r="E53" s="179" t="s">
        <v>32</v>
      </c>
      <c r="F53" s="140" t="s">
        <v>147</v>
      </c>
      <c r="G53" s="140">
        <v>350</v>
      </c>
      <c r="H53" s="180">
        <v>380</v>
      </c>
      <c r="I53" s="140">
        <v>22</v>
      </c>
      <c r="J53" s="140">
        <v>22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188</v>
      </c>
      <c r="D54" s="181">
        <v>289</v>
      </c>
      <c r="E54" s="182" t="s">
        <v>32</v>
      </c>
      <c r="F54" s="148" t="s">
        <v>147</v>
      </c>
      <c r="G54" s="184">
        <v>256</v>
      </c>
      <c r="H54" s="183">
        <v>255</v>
      </c>
      <c r="I54" s="162">
        <v>62</v>
      </c>
      <c r="J54" s="149">
        <v>61.9</v>
      </c>
      <c r="K54" s="163">
        <v>61.5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13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41898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16.709</v>
      </c>
      <c r="E9" s="305">
        <v>19.329999999999998</v>
      </c>
      <c r="F9" s="306"/>
      <c r="G9" s="307"/>
      <c r="H9" s="139" t="s">
        <v>15</v>
      </c>
      <c r="I9" s="140" t="s">
        <v>15</v>
      </c>
      <c r="J9" s="141">
        <v>13.298</v>
      </c>
      <c r="K9" s="305">
        <v>18.274000000000001</v>
      </c>
      <c r="L9" s="306"/>
      <c r="M9" s="307"/>
      <c r="N9" s="139" t="s">
        <v>15</v>
      </c>
      <c r="O9" s="141">
        <v>16.523</v>
      </c>
      <c r="P9" s="305">
        <v>24.8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450</v>
      </c>
      <c r="E11" s="140">
        <v>900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60</v>
      </c>
      <c r="K11" s="140">
        <v>300</v>
      </c>
      <c r="L11" s="140">
        <v>330</v>
      </c>
      <c r="M11" s="145">
        <v>350</v>
      </c>
      <c r="N11" s="139" t="s">
        <v>15</v>
      </c>
      <c r="O11" s="140">
        <v>130</v>
      </c>
      <c r="P11" s="140">
        <v>40</v>
      </c>
      <c r="Q11" s="140">
        <v>150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282</v>
      </c>
      <c r="E12" s="149">
        <v>629</v>
      </c>
      <c r="F12" s="149">
        <v>707</v>
      </c>
      <c r="G12" s="150" t="s">
        <v>32</v>
      </c>
      <c r="H12" s="147" t="s">
        <v>34</v>
      </c>
      <c r="I12" s="148" t="s">
        <v>34</v>
      </c>
      <c r="J12" s="151">
        <v>131.1</v>
      </c>
      <c r="K12" s="149">
        <v>248</v>
      </c>
      <c r="L12" s="149">
        <v>261</v>
      </c>
      <c r="M12" s="150">
        <v>264</v>
      </c>
      <c r="N12" s="147" t="s">
        <v>34</v>
      </c>
      <c r="O12" s="151">
        <v>152.30000000000001</v>
      </c>
      <c r="P12" s="148">
        <v>91.8</v>
      </c>
      <c r="Q12" s="148">
        <v>145.1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4.0599999999999996</v>
      </c>
      <c r="C16" s="141">
        <v>10.733000000000001</v>
      </c>
      <c r="D16" s="140" t="s">
        <v>386</v>
      </c>
      <c r="E16" s="141">
        <v>22.338999999999999</v>
      </c>
      <c r="F16" s="305">
        <v>24.878</v>
      </c>
      <c r="G16" s="306"/>
      <c r="H16" s="307"/>
      <c r="I16" s="157">
        <v>10.672000000000001</v>
      </c>
      <c r="J16" s="141">
        <v>17.366</v>
      </c>
      <c r="K16" s="141">
        <v>20.03</v>
      </c>
      <c r="L16" s="313">
        <v>21.481999999999999</v>
      </c>
      <c r="M16" s="314"/>
      <c r="N16" s="315"/>
      <c r="O16" s="308">
        <v>18.8</v>
      </c>
      <c r="P16" s="309"/>
      <c r="Q16" s="158">
        <v>18.864999999999998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262</v>
      </c>
      <c r="C18" s="140">
        <v>15</v>
      </c>
      <c r="D18" s="140" t="s">
        <v>15</v>
      </c>
      <c r="E18" s="140">
        <v>2000</v>
      </c>
      <c r="F18" s="140">
        <v>22</v>
      </c>
      <c r="G18" s="140">
        <v>18</v>
      </c>
      <c r="H18" s="145">
        <v>15</v>
      </c>
      <c r="I18" s="139" t="s">
        <v>262</v>
      </c>
      <c r="J18" s="140">
        <v>800</v>
      </c>
      <c r="K18" s="140">
        <v>1400</v>
      </c>
      <c r="L18" s="140">
        <v>10</v>
      </c>
      <c r="M18" s="140">
        <v>12</v>
      </c>
      <c r="N18" s="140">
        <v>10</v>
      </c>
      <c r="O18" s="139">
        <v>850</v>
      </c>
      <c r="P18" s="140">
        <v>900</v>
      </c>
      <c r="Q18" s="145">
        <v>140</v>
      </c>
    </row>
    <row r="19" spans="1:18" ht="11.25" customHeight="1" thickBot="1" x14ac:dyDescent="0.2">
      <c r="A19" s="146" t="s">
        <v>33</v>
      </c>
      <c r="B19" s="148" t="s">
        <v>296</v>
      </c>
      <c r="C19" s="151">
        <v>93.3</v>
      </c>
      <c r="D19" s="148" t="s">
        <v>34</v>
      </c>
      <c r="E19" s="148">
        <v>978</v>
      </c>
      <c r="F19" s="162">
        <v>53.1</v>
      </c>
      <c r="G19" s="162">
        <v>51.1</v>
      </c>
      <c r="H19" s="163">
        <v>50.3</v>
      </c>
      <c r="I19" s="164" t="s">
        <v>296</v>
      </c>
      <c r="J19" s="148">
        <v>486</v>
      </c>
      <c r="K19" s="148">
        <v>675</v>
      </c>
      <c r="L19" s="162">
        <v>52.1</v>
      </c>
      <c r="M19" s="162">
        <v>49</v>
      </c>
      <c r="N19" s="165">
        <v>48.2</v>
      </c>
      <c r="O19" s="166">
        <v>551</v>
      </c>
      <c r="P19" s="149">
        <v>605</v>
      </c>
      <c r="Q19" s="150">
        <v>191.8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8.516</v>
      </c>
      <c r="C23" s="305">
        <v>11.124000000000001</v>
      </c>
      <c r="D23" s="306"/>
      <c r="E23" s="307"/>
      <c r="F23" s="157">
        <v>7.149</v>
      </c>
      <c r="G23" s="141">
        <v>7.7990000000000004</v>
      </c>
      <c r="H23" s="305">
        <v>7.3280000000000003</v>
      </c>
      <c r="I23" s="306"/>
      <c r="J23" s="307"/>
      <c r="K23" s="139" t="s">
        <v>15</v>
      </c>
      <c r="L23" s="141">
        <v>31.375</v>
      </c>
      <c r="M23" s="141">
        <v>28.859000000000002</v>
      </c>
      <c r="N23" s="141">
        <v>34.923999999999999</v>
      </c>
      <c r="O23" s="305">
        <v>42.448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22</v>
      </c>
      <c r="C25" s="140">
        <v>22</v>
      </c>
      <c r="D25" s="140">
        <v>22</v>
      </c>
      <c r="E25" s="145">
        <v>25</v>
      </c>
      <c r="F25" s="139">
        <v>1100</v>
      </c>
      <c r="G25" s="140">
        <v>700</v>
      </c>
      <c r="H25" s="140">
        <v>10</v>
      </c>
      <c r="I25" s="140">
        <v>10</v>
      </c>
      <c r="J25" s="169">
        <v>10</v>
      </c>
      <c r="K25" s="139" t="s">
        <v>15</v>
      </c>
      <c r="L25" s="140" t="s">
        <v>272</v>
      </c>
      <c r="M25" s="140">
        <v>4000</v>
      </c>
      <c r="N25" s="140">
        <v>3000</v>
      </c>
      <c r="O25" s="140">
        <v>6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102.2</v>
      </c>
      <c r="C26" s="162">
        <v>74.7</v>
      </c>
      <c r="D26" s="162">
        <v>72.5</v>
      </c>
      <c r="E26" s="163">
        <v>71.099999999999994</v>
      </c>
      <c r="F26" s="147">
        <v>539</v>
      </c>
      <c r="G26" s="148">
        <v>405</v>
      </c>
      <c r="H26" s="162">
        <v>51.6</v>
      </c>
      <c r="I26" s="162">
        <v>51.5</v>
      </c>
      <c r="J26" s="165">
        <v>51.4</v>
      </c>
      <c r="K26" s="148" t="s">
        <v>34</v>
      </c>
      <c r="L26" s="148" t="s">
        <v>272</v>
      </c>
      <c r="M26" s="148">
        <v>3180</v>
      </c>
      <c r="N26" s="170">
        <v>1366</v>
      </c>
      <c r="O26" s="162">
        <v>38.4</v>
      </c>
      <c r="P26" s="162">
        <v>38.1</v>
      </c>
      <c r="Q26" s="163">
        <v>37.700000000000003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15.395</v>
      </c>
      <c r="C30" s="141">
        <v>20.684000000000001</v>
      </c>
      <c r="D30" s="141">
        <v>23.850999999999999</v>
      </c>
      <c r="E30" s="305">
        <v>24.414999999999999</v>
      </c>
      <c r="F30" s="307"/>
      <c r="G30" s="157">
        <v>12.531000000000001</v>
      </c>
      <c r="H30" s="141">
        <v>14.898999999999999</v>
      </c>
      <c r="I30" s="141">
        <v>25.010999999999999</v>
      </c>
      <c r="J30" s="305">
        <v>31.337</v>
      </c>
      <c r="K30" s="306"/>
      <c r="L30" s="307"/>
      <c r="M30" s="157">
        <v>3.9750000000000001</v>
      </c>
      <c r="N30" s="141">
        <v>5.7560000000000002</v>
      </c>
      <c r="O30" s="305">
        <v>8.1999999999999993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450</v>
      </c>
      <c r="D32" s="140">
        <v>12</v>
      </c>
      <c r="E32" s="140">
        <v>8</v>
      </c>
      <c r="F32" s="169">
        <v>8</v>
      </c>
      <c r="G32" s="139">
        <v>10</v>
      </c>
      <c r="H32" s="140">
        <v>1400</v>
      </c>
      <c r="I32" s="140">
        <v>5000</v>
      </c>
      <c r="J32" s="140">
        <v>20</v>
      </c>
      <c r="K32" s="140">
        <v>15</v>
      </c>
      <c r="L32" s="145">
        <v>20</v>
      </c>
      <c r="M32" s="139">
        <v>380</v>
      </c>
      <c r="N32" s="140">
        <v>100</v>
      </c>
      <c r="O32" s="140">
        <v>280</v>
      </c>
      <c r="P32" s="140">
        <v>280</v>
      </c>
      <c r="Q32" s="145">
        <v>280</v>
      </c>
      <c r="R32" s="153"/>
    </row>
    <row r="33" spans="1:18" ht="11.25" customHeight="1" thickBot="1" x14ac:dyDescent="0.2">
      <c r="A33" s="173" t="s">
        <v>33</v>
      </c>
      <c r="B33" s="147">
        <v>184</v>
      </c>
      <c r="C33" s="148">
        <v>378</v>
      </c>
      <c r="D33" s="151">
        <v>64.5</v>
      </c>
      <c r="E33" s="151">
        <v>41.1</v>
      </c>
      <c r="F33" s="174">
        <v>47</v>
      </c>
      <c r="G33" s="164">
        <v>95.9</v>
      </c>
      <c r="H33" s="148">
        <v>823</v>
      </c>
      <c r="I33" s="148">
        <v>2950</v>
      </c>
      <c r="J33" s="148">
        <v>54.9</v>
      </c>
      <c r="K33" s="151">
        <v>53.5</v>
      </c>
      <c r="L33" s="175">
        <v>55.6</v>
      </c>
      <c r="M33" s="151">
        <v>256</v>
      </c>
      <c r="N33" s="151">
        <v>137.9</v>
      </c>
      <c r="O33" s="148">
        <v>212</v>
      </c>
      <c r="P33" s="148">
        <v>211</v>
      </c>
      <c r="Q33" s="152">
        <v>211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39" t="s">
        <v>32</v>
      </c>
      <c r="C37" s="140" t="s">
        <v>147</v>
      </c>
      <c r="D37" s="140" t="s">
        <v>147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39" t="s">
        <v>32</v>
      </c>
      <c r="C39" s="140" t="s">
        <v>147</v>
      </c>
      <c r="D39" s="140" t="s">
        <v>147</v>
      </c>
      <c r="E39" s="140" t="s">
        <v>326</v>
      </c>
      <c r="F39" s="140" t="s">
        <v>326</v>
      </c>
      <c r="G39" s="140" t="s">
        <v>326</v>
      </c>
      <c r="H39" s="140" t="s">
        <v>327</v>
      </c>
      <c r="I39" s="140" t="s">
        <v>32</v>
      </c>
      <c r="J39" s="140" t="s">
        <v>326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39" t="s">
        <v>32</v>
      </c>
      <c r="C44" s="140" t="s">
        <v>379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5.23</v>
      </c>
      <c r="K44" s="141">
        <v>11.101000000000001</v>
      </c>
      <c r="L44" s="305">
        <v>21.082999999999998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328</v>
      </c>
      <c r="C46" s="140" t="s">
        <v>326</v>
      </c>
      <c r="D46" s="140" t="s">
        <v>326</v>
      </c>
      <c r="E46" s="140" t="s">
        <v>326</v>
      </c>
      <c r="F46" s="140" t="s">
        <v>328</v>
      </c>
      <c r="G46" s="140" t="s">
        <v>147</v>
      </c>
      <c r="H46" s="140" t="s">
        <v>32</v>
      </c>
      <c r="I46" s="169" t="s">
        <v>32</v>
      </c>
      <c r="J46" s="139">
        <v>10</v>
      </c>
      <c r="K46" s="169">
        <v>30</v>
      </c>
      <c r="L46" s="140" t="s">
        <v>147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99.9</v>
      </c>
      <c r="K47" s="174">
        <v>76.099999999999994</v>
      </c>
      <c r="L47" s="151" t="s">
        <v>147</v>
      </c>
      <c r="M47" s="148">
        <v>71.7</v>
      </c>
      <c r="N47" s="175">
        <v>71.400000000000006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15.837999999999999</v>
      </c>
      <c r="D51" s="306"/>
      <c r="E51" s="307"/>
      <c r="F51" s="308">
        <v>17.22</v>
      </c>
      <c r="G51" s="306"/>
      <c r="H51" s="309"/>
      <c r="I51" s="305">
        <v>7.0149999999999997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380</v>
      </c>
      <c r="E53" s="179" t="s">
        <v>32</v>
      </c>
      <c r="F53" s="140" t="s">
        <v>147</v>
      </c>
      <c r="G53" s="140">
        <v>350</v>
      </c>
      <c r="H53" s="180">
        <v>380</v>
      </c>
      <c r="I53" s="140">
        <v>25</v>
      </c>
      <c r="J53" s="140">
        <v>22</v>
      </c>
      <c r="K53" s="145">
        <v>20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155</v>
      </c>
      <c r="D54" s="181">
        <v>255</v>
      </c>
      <c r="E54" s="182" t="s">
        <v>32</v>
      </c>
      <c r="F54" s="148" t="s">
        <v>147</v>
      </c>
      <c r="G54" s="184">
        <v>247</v>
      </c>
      <c r="H54" s="183">
        <v>243</v>
      </c>
      <c r="I54" s="162">
        <v>67.2</v>
      </c>
      <c r="J54" s="149">
        <v>65.900000000000006</v>
      </c>
      <c r="K54" s="163">
        <v>62.4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41904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16.501999999999999</v>
      </c>
      <c r="E9" s="305">
        <v>19.276</v>
      </c>
      <c r="F9" s="306"/>
      <c r="G9" s="307"/>
      <c r="H9" s="139" t="s">
        <v>15</v>
      </c>
      <c r="I9" s="140" t="s">
        <v>15</v>
      </c>
      <c r="J9" s="141">
        <v>13.247999999999999</v>
      </c>
      <c r="K9" s="305">
        <v>18.242999999999999</v>
      </c>
      <c r="L9" s="306"/>
      <c r="M9" s="307"/>
      <c r="N9" s="139" t="s">
        <v>15</v>
      </c>
      <c r="O9" s="141">
        <v>16.611000000000001</v>
      </c>
      <c r="P9" s="305">
        <v>24.925000000000001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450</v>
      </c>
      <c r="E11" s="140">
        <v>900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70</v>
      </c>
      <c r="K11" s="140">
        <v>320</v>
      </c>
      <c r="L11" s="140">
        <v>320</v>
      </c>
      <c r="M11" s="145">
        <v>320</v>
      </c>
      <c r="N11" s="139" t="s">
        <v>15</v>
      </c>
      <c r="O11" s="140">
        <v>140</v>
      </c>
      <c r="P11" s="140">
        <v>40</v>
      </c>
      <c r="Q11" s="140">
        <v>480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290</v>
      </c>
      <c r="E12" s="149">
        <v>671</v>
      </c>
      <c r="F12" s="149">
        <v>705</v>
      </c>
      <c r="G12" s="150" t="s">
        <v>32</v>
      </c>
      <c r="H12" s="147" t="s">
        <v>34</v>
      </c>
      <c r="I12" s="148" t="s">
        <v>34</v>
      </c>
      <c r="J12" s="151">
        <v>131.9</v>
      </c>
      <c r="K12" s="149">
        <v>245</v>
      </c>
      <c r="L12" s="149">
        <v>258</v>
      </c>
      <c r="M12" s="150">
        <v>266</v>
      </c>
      <c r="N12" s="147" t="s">
        <v>34</v>
      </c>
      <c r="O12" s="151">
        <v>156.9</v>
      </c>
      <c r="P12" s="148">
        <v>93.1</v>
      </c>
      <c r="Q12" s="148">
        <v>278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4.17</v>
      </c>
      <c r="C16" s="141">
        <v>10.848000000000001</v>
      </c>
      <c r="D16" s="140" t="s">
        <v>386</v>
      </c>
      <c r="E16" s="141">
        <v>22.210999999999999</v>
      </c>
      <c r="F16" s="305">
        <v>24.847999999999999</v>
      </c>
      <c r="G16" s="306"/>
      <c r="H16" s="307"/>
      <c r="I16" s="157">
        <v>10.679</v>
      </c>
      <c r="J16" s="141">
        <v>17.408000000000001</v>
      </c>
      <c r="K16" s="141">
        <v>20.058</v>
      </c>
      <c r="L16" s="313">
        <v>21.460999999999999</v>
      </c>
      <c r="M16" s="314"/>
      <c r="N16" s="315"/>
      <c r="O16" s="308">
        <v>18.86</v>
      </c>
      <c r="P16" s="309"/>
      <c r="Q16" s="158">
        <v>16.951000000000001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262</v>
      </c>
      <c r="C18" s="140">
        <v>8</v>
      </c>
      <c r="D18" s="140" t="s">
        <v>15</v>
      </c>
      <c r="E18" s="140">
        <v>2000</v>
      </c>
      <c r="F18" s="140">
        <v>25</v>
      </c>
      <c r="G18" s="140">
        <v>25</v>
      </c>
      <c r="H18" s="145">
        <v>22</v>
      </c>
      <c r="I18" s="139" t="s">
        <v>262</v>
      </c>
      <c r="J18" s="140">
        <v>900</v>
      </c>
      <c r="K18" s="140">
        <v>1100</v>
      </c>
      <c r="L18" s="140">
        <v>10</v>
      </c>
      <c r="M18" s="140">
        <v>10</v>
      </c>
      <c r="N18" s="140">
        <v>10</v>
      </c>
      <c r="O18" s="139">
        <v>900</v>
      </c>
      <c r="P18" s="140">
        <v>900</v>
      </c>
      <c r="Q18" s="145">
        <v>110</v>
      </c>
    </row>
    <row r="19" spans="1:18" ht="11.25" customHeight="1" thickBot="1" x14ac:dyDescent="0.2">
      <c r="A19" s="146" t="s">
        <v>33</v>
      </c>
      <c r="B19" s="148" t="s">
        <v>296</v>
      </c>
      <c r="C19" s="151">
        <v>95.5</v>
      </c>
      <c r="D19" s="148" t="s">
        <v>34</v>
      </c>
      <c r="E19" s="148">
        <v>966</v>
      </c>
      <c r="F19" s="162">
        <v>57.2</v>
      </c>
      <c r="G19" s="162">
        <v>56</v>
      </c>
      <c r="H19" s="163">
        <v>55.7</v>
      </c>
      <c r="I19" s="164" t="s">
        <v>296</v>
      </c>
      <c r="J19" s="148">
        <v>589</v>
      </c>
      <c r="K19" s="148">
        <v>715</v>
      </c>
      <c r="L19" s="162">
        <v>53.9</v>
      </c>
      <c r="M19" s="162">
        <v>48.9</v>
      </c>
      <c r="N19" s="165">
        <v>48.6</v>
      </c>
      <c r="O19" s="166">
        <v>605</v>
      </c>
      <c r="P19" s="149">
        <v>607</v>
      </c>
      <c r="Q19" s="150">
        <v>198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8.5500000000000007</v>
      </c>
      <c r="C23" s="305">
        <v>11.14</v>
      </c>
      <c r="D23" s="306"/>
      <c r="E23" s="307"/>
      <c r="F23" s="157">
        <v>7.1479999999999997</v>
      </c>
      <c r="G23" s="141">
        <v>7.8010000000000002</v>
      </c>
      <c r="H23" s="305">
        <v>7.3330000000000002</v>
      </c>
      <c r="I23" s="306"/>
      <c r="J23" s="307"/>
      <c r="K23" s="139" t="s">
        <v>15</v>
      </c>
      <c r="L23" s="141">
        <v>31.370999999999999</v>
      </c>
      <c r="M23" s="141">
        <v>28.898</v>
      </c>
      <c r="N23" s="141">
        <v>34.957999999999998</v>
      </c>
      <c r="O23" s="305">
        <v>42.457000000000001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20</v>
      </c>
      <c r="C25" s="140">
        <v>22</v>
      </c>
      <c r="D25" s="140">
        <v>22</v>
      </c>
      <c r="E25" s="145">
        <v>22</v>
      </c>
      <c r="F25" s="139">
        <v>1100</v>
      </c>
      <c r="G25" s="140">
        <v>600</v>
      </c>
      <c r="H25" s="140">
        <v>12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5000</v>
      </c>
      <c r="N25" s="140">
        <v>2000</v>
      </c>
      <c r="O25" s="140">
        <v>8</v>
      </c>
      <c r="P25" s="140">
        <v>10</v>
      </c>
      <c r="Q25" s="145">
        <v>8</v>
      </c>
    </row>
    <row r="26" spans="1:18" ht="11.25" customHeight="1" thickBot="1" x14ac:dyDescent="0.2">
      <c r="A26" s="146" t="s">
        <v>33</v>
      </c>
      <c r="B26" s="164">
        <v>102.3</v>
      </c>
      <c r="C26" s="162">
        <v>76.8</v>
      </c>
      <c r="D26" s="162">
        <v>72.599999999999994</v>
      </c>
      <c r="E26" s="163">
        <v>76.8</v>
      </c>
      <c r="F26" s="147">
        <v>541</v>
      </c>
      <c r="G26" s="148">
        <v>417</v>
      </c>
      <c r="H26" s="162">
        <v>53.1</v>
      </c>
      <c r="I26" s="162">
        <v>51.6</v>
      </c>
      <c r="J26" s="165">
        <v>51.4</v>
      </c>
      <c r="K26" s="148" t="s">
        <v>34</v>
      </c>
      <c r="L26" s="148" t="s">
        <v>272</v>
      </c>
      <c r="M26" s="148">
        <v>3190</v>
      </c>
      <c r="N26" s="170">
        <v>1176</v>
      </c>
      <c r="O26" s="162">
        <v>39.200000000000003</v>
      </c>
      <c r="P26" s="162">
        <v>38.4</v>
      </c>
      <c r="Q26" s="163">
        <v>38.200000000000003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15.478999999999999</v>
      </c>
      <c r="C30" s="141">
        <v>20.716000000000001</v>
      </c>
      <c r="D30" s="141">
        <v>23.861000000000001</v>
      </c>
      <c r="E30" s="305">
        <v>24.423999999999999</v>
      </c>
      <c r="F30" s="307"/>
      <c r="G30" s="157">
        <v>12.587999999999999</v>
      </c>
      <c r="H30" s="141">
        <v>14.91</v>
      </c>
      <c r="I30" s="141">
        <v>24.988</v>
      </c>
      <c r="J30" s="305">
        <v>31.434000000000001</v>
      </c>
      <c r="K30" s="306"/>
      <c r="L30" s="307"/>
      <c r="M30" s="157">
        <v>4.13</v>
      </c>
      <c r="N30" s="141">
        <v>5.8179999999999996</v>
      </c>
      <c r="O30" s="305">
        <v>8.173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150</v>
      </c>
      <c r="D32" s="140">
        <v>15</v>
      </c>
      <c r="E32" s="140">
        <v>8</v>
      </c>
      <c r="F32" s="169">
        <v>15</v>
      </c>
      <c r="G32" s="139">
        <v>18</v>
      </c>
      <c r="H32" s="140">
        <v>1400</v>
      </c>
      <c r="I32" s="140">
        <v>6000</v>
      </c>
      <c r="J32" s="140">
        <v>18</v>
      </c>
      <c r="K32" s="140">
        <v>12</v>
      </c>
      <c r="L32" s="145">
        <v>12</v>
      </c>
      <c r="M32" s="139">
        <v>300</v>
      </c>
      <c r="N32" s="140">
        <v>110</v>
      </c>
      <c r="O32" s="140">
        <v>300</v>
      </c>
      <c r="P32" s="140">
        <v>280</v>
      </c>
      <c r="Q32" s="145">
        <v>280</v>
      </c>
      <c r="R32" s="153"/>
    </row>
    <row r="33" spans="1:18" ht="11.25" customHeight="1" thickBot="1" x14ac:dyDescent="0.2">
      <c r="A33" s="173" t="s">
        <v>33</v>
      </c>
      <c r="B33" s="147">
        <v>86</v>
      </c>
      <c r="C33" s="148">
        <v>478</v>
      </c>
      <c r="D33" s="151">
        <v>67.5</v>
      </c>
      <c r="E33" s="151">
        <v>44.8</v>
      </c>
      <c r="F33" s="174">
        <v>48.1</v>
      </c>
      <c r="G33" s="164">
        <v>103</v>
      </c>
      <c r="H33" s="148">
        <v>827</v>
      </c>
      <c r="I33" s="148">
        <v>2990</v>
      </c>
      <c r="J33" s="148">
        <v>55.7</v>
      </c>
      <c r="K33" s="151">
        <v>53.8</v>
      </c>
      <c r="L33" s="175">
        <v>54.2</v>
      </c>
      <c r="M33" s="151">
        <v>232</v>
      </c>
      <c r="N33" s="151">
        <v>125.2</v>
      </c>
      <c r="O33" s="148">
        <v>203</v>
      </c>
      <c r="P33" s="148">
        <v>208</v>
      </c>
      <c r="Q33" s="152">
        <v>209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39" t="s">
        <v>32</v>
      </c>
      <c r="C37" s="140" t="s">
        <v>147</v>
      </c>
      <c r="D37" s="140" t="s">
        <v>147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39" t="s">
        <v>32</v>
      </c>
      <c r="C39" s="140" t="s">
        <v>147</v>
      </c>
      <c r="D39" s="140" t="s">
        <v>147</v>
      </c>
      <c r="E39" s="140" t="s">
        <v>256</v>
      </c>
      <c r="F39" s="140" t="s">
        <v>256</v>
      </c>
      <c r="G39" s="140" t="s">
        <v>256</v>
      </c>
      <c r="H39" s="140" t="s">
        <v>256</v>
      </c>
      <c r="I39" s="140" t="s">
        <v>32</v>
      </c>
      <c r="J39" s="140" t="s">
        <v>256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39" t="s">
        <v>32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5.2409999999999997</v>
      </c>
      <c r="K44" s="141">
        <v>11.148999999999999</v>
      </c>
      <c r="L44" s="305">
        <v>21.1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256</v>
      </c>
      <c r="C46" s="140" t="s">
        <v>256</v>
      </c>
      <c r="D46" s="140" t="s">
        <v>256</v>
      </c>
      <c r="E46" s="140" t="s">
        <v>256</v>
      </c>
      <c r="F46" s="140" t="s">
        <v>256</v>
      </c>
      <c r="G46" s="140" t="s">
        <v>147</v>
      </c>
      <c r="H46" s="140" t="s">
        <v>32</v>
      </c>
      <c r="I46" s="169" t="s">
        <v>32</v>
      </c>
      <c r="J46" s="139">
        <v>12</v>
      </c>
      <c r="K46" s="169">
        <v>15</v>
      </c>
      <c r="L46" s="140" t="s">
        <v>147</v>
      </c>
      <c r="M46" s="140">
        <v>15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102</v>
      </c>
      <c r="K47" s="174">
        <v>75</v>
      </c>
      <c r="L47" s="151" t="s">
        <v>147</v>
      </c>
      <c r="M47" s="148">
        <v>72.099999999999994</v>
      </c>
      <c r="N47" s="175">
        <v>71.7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16.265000000000001</v>
      </c>
      <c r="D51" s="306"/>
      <c r="E51" s="307"/>
      <c r="F51" s="308">
        <v>17.193999999999999</v>
      </c>
      <c r="G51" s="306"/>
      <c r="H51" s="309"/>
      <c r="I51" s="305">
        <v>7.0339999999999998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250</v>
      </c>
      <c r="D53" s="140">
        <v>400</v>
      </c>
      <c r="E53" s="179" t="s">
        <v>32</v>
      </c>
      <c r="F53" s="140" t="s">
        <v>147</v>
      </c>
      <c r="G53" s="140">
        <v>400</v>
      </c>
      <c r="H53" s="180">
        <v>400</v>
      </c>
      <c r="I53" s="140">
        <v>25</v>
      </c>
      <c r="J53" s="140">
        <v>20</v>
      </c>
      <c r="K53" s="145">
        <v>20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115.6</v>
      </c>
      <c r="D54" s="181">
        <v>284</v>
      </c>
      <c r="E54" s="182" t="s">
        <v>32</v>
      </c>
      <c r="F54" s="148" t="s">
        <v>147</v>
      </c>
      <c r="G54" s="184">
        <v>266</v>
      </c>
      <c r="H54" s="183">
        <v>267</v>
      </c>
      <c r="I54" s="162">
        <v>61.8</v>
      </c>
      <c r="J54" s="149">
        <v>61.8</v>
      </c>
      <c r="K54" s="163">
        <v>61.4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41911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16.55</v>
      </c>
      <c r="E9" s="305">
        <v>19.361000000000001</v>
      </c>
      <c r="F9" s="306"/>
      <c r="G9" s="307"/>
      <c r="H9" s="139" t="s">
        <v>15</v>
      </c>
      <c r="I9" s="140" t="s">
        <v>15</v>
      </c>
      <c r="J9" s="141">
        <v>13.24</v>
      </c>
      <c r="K9" s="305">
        <v>18.265000000000001</v>
      </c>
      <c r="L9" s="306"/>
      <c r="M9" s="307"/>
      <c r="N9" s="139" t="s">
        <v>15</v>
      </c>
      <c r="O9" s="141">
        <v>16.547999999999998</v>
      </c>
      <c r="P9" s="305">
        <v>24.867999999999999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1000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300</v>
      </c>
      <c r="L11" s="140">
        <v>320</v>
      </c>
      <c r="M11" s="145">
        <v>300</v>
      </c>
      <c r="N11" s="139" t="s">
        <v>15</v>
      </c>
      <c r="O11" s="140">
        <v>150</v>
      </c>
      <c r="P11" s="140">
        <v>60</v>
      </c>
      <c r="Q11" s="140">
        <v>450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286</v>
      </c>
      <c r="E12" s="149">
        <v>683</v>
      </c>
      <c r="F12" s="149">
        <v>757</v>
      </c>
      <c r="G12" s="150" t="s">
        <v>32</v>
      </c>
      <c r="H12" s="147" t="s">
        <v>34</v>
      </c>
      <c r="I12" s="148" t="s">
        <v>34</v>
      </c>
      <c r="J12" s="151">
        <v>130.9</v>
      </c>
      <c r="K12" s="149">
        <v>237</v>
      </c>
      <c r="L12" s="149">
        <v>252</v>
      </c>
      <c r="M12" s="150">
        <v>255</v>
      </c>
      <c r="N12" s="147" t="s">
        <v>34</v>
      </c>
      <c r="O12" s="151">
        <v>160.69999999999999</v>
      </c>
      <c r="P12" s="148">
        <v>100.2</v>
      </c>
      <c r="Q12" s="148">
        <v>277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4.1550000000000002</v>
      </c>
      <c r="C16" s="141">
        <v>10.898</v>
      </c>
      <c r="D16" s="140" t="s">
        <v>386</v>
      </c>
      <c r="E16" s="141">
        <v>22.16</v>
      </c>
      <c r="F16" s="305">
        <v>24.954999999999998</v>
      </c>
      <c r="G16" s="306"/>
      <c r="H16" s="307"/>
      <c r="I16" s="157">
        <v>10.673</v>
      </c>
      <c r="J16" s="141">
        <v>17.355</v>
      </c>
      <c r="K16" s="141">
        <v>20.052</v>
      </c>
      <c r="L16" s="313">
        <v>21.510999999999999</v>
      </c>
      <c r="M16" s="314"/>
      <c r="N16" s="315"/>
      <c r="O16" s="308">
        <v>19.055</v>
      </c>
      <c r="P16" s="309"/>
      <c r="Q16" s="158">
        <v>17.350000000000001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262</v>
      </c>
      <c r="C18" s="140" t="s">
        <v>262</v>
      </c>
      <c r="D18" s="140" t="s">
        <v>15</v>
      </c>
      <c r="E18" s="140">
        <v>2000</v>
      </c>
      <c r="F18" s="140">
        <v>40</v>
      </c>
      <c r="G18" s="140">
        <v>35</v>
      </c>
      <c r="H18" s="145">
        <v>35</v>
      </c>
      <c r="I18" s="139" t="s">
        <v>262</v>
      </c>
      <c r="J18" s="140">
        <v>1000</v>
      </c>
      <c r="K18" s="140">
        <v>1300</v>
      </c>
      <c r="L18" s="140">
        <v>10</v>
      </c>
      <c r="M18" s="140">
        <v>10</v>
      </c>
      <c r="N18" s="140">
        <v>10</v>
      </c>
      <c r="O18" s="139">
        <v>900</v>
      </c>
      <c r="P18" s="140">
        <v>900</v>
      </c>
      <c r="Q18" s="145">
        <v>130</v>
      </c>
    </row>
    <row r="19" spans="1:18" ht="11.25" customHeight="1" thickBot="1" x14ac:dyDescent="0.2">
      <c r="A19" s="146" t="s">
        <v>33</v>
      </c>
      <c r="B19" s="148" t="s">
        <v>296</v>
      </c>
      <c r="C19" s="151" t="s">
        <v>262</v>
      </c>
      <c r="D19" s="148" t="s">
        <v>34</v>
      </c>
      <c r="E19" s="148">
        <v>963</v>
      </c>
      <c r="F19" s="162">
        <v>63.2</v>
      </c>
      <c r="G19" s="162">
        <v>61.6</v>
      </c>
      <c r="H19" s="163">
        <v>60.7</v>
      </c>
      <c r="I19" s="164" t="s">
        <v>296</v>
      </c>
      <c r="J19" s="148">
        <v>658</v>
      </c>
      <c r="K19" s="148">
        <v>704</v>
      </c>
      <c r="L19" s="162">
        <v>49.4</v>
      </c>
      <c r="M19" s="162">
        <v>49.5</v>
      </c>
      <c r="N19" s="165">
        <v>49.2</v>
      </c>
      <c r="O19" s="166">
        <v>613</v>
      </c>
      <c r="P19" s="149">
        <v>617</v>
      </c>
      <c r="Q19" s="150">
        <v>202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8.5679999999999996</v>
      </c>
      <c r="C23" s="305">
        <v>11.2</v>
      </c>
      <c r="D23" s="306"/>
      <c r="E23" s="307"/>
      <c r="F23" s="157">
        <v>7.1509999999999998</v>
      </c>
      <c r="G23" s="141">
        <v>7.8220000000000001</v>
      </c>
      <c r="H23" s="305">
        <v>7.3620000000000001</v>
      </c>
      <c r="I23" s="306"/>
      <c r="J23" s="307"/>
      <c r="K23" s="139" t="s">
        <v>15</v>
      </c>
      <c r="L23" s="141">
        <v>31.38</v>
      </c>
      <c r="M23" s="141">
        <v>28.395</v>
      </c>
      <c r="N23" s="141">
        <v>34.938000000000002</v>
      </c>
      <c r="O23" s="305">
        <v>42.512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30</v>
      </c>
      <c r="C25" s="140">
        <v>22</v>
      </c>
      <c r="D25" s="140">
        <v>20</v>
      </c>
      <c r="E25" s="145">
        <v>22</v>
      </c>
      <c r="F25" s="139">
        <v>1100</v>
      </c>
      <c r="G25" s="140">
        <v>700</v>
      </c>
      <c r="H25" s="140">
        <v>12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4500</v>
      </c>
      <c r="N25" s="140">
        <v>3500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105.1</v>
      </c>
      <c r="C26" s="162">
        <v>70.400000000000006</v>
      </c>
      <c r="D26" s="162">
        <v>70.2</v>
      </c>
      <c r="E26" s="163">
        <v>69.7</v>
      </c>
      <c r="F26" s="147">
        <v>587</v>
      </c>
      <c r="G26" s="148">
        <v>377</v>
      </c>
      <c r="H26" s="162">
        <v>52.1</v>
      </c>
      <c r="I26" s="162">
        <v>51.1</v>
      </c>
      <c r="J26" s="165">
        <v>51.4</v>
      </c>
      <c r="K26" s="148" t="s">
        <v>34</v>
      </c>
      <c r="L26" s="148" t="s">
        <v>272</v>
      </c>
      <c r="M26" s="148">
        <v>3140</v>
      </c>
      <c r="N26" s="170">
        <v>1413</v>
      </c>
      <c r="O26" s="162">
        <v>39.5</v>
      </c>
      <c r="P26" s="162">
        <v>38.700000000000003</v>
      </c>
      <c r="Q26" s="163">
        <v>37.700000000000003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15.43</v>
      </c>
      <c r="C30" s="141">
        <v>20.733000000000001</v>
      </c>
      <c r="D30" s="141">
        <v>23.872</v>
      </c>
      <c r="E30" s="305">
        <v>24.465</v>
      </c>
      <c r="F30" s="307"/>
      <c r="G30" s="157">
        <v>12.638</v>
      </c>
      <c r="H30" s="141">
        <v>14.9</v>
      </c>
      <c r="I30" s="141">
        <v>24.978000000000002</v>
      </c>
      <c r="J30" s="305">
        <v>31.573</v>
      </c>
      <c r="K30" s="306"/>
      <c r="L30" s="307"/>
      <c r="M30" s="157">
        <v>4.28</v>
      </c>
      <c r="N30" s="141">
        <v>5.7880000000000003</v>
      </c>
      <c r="O30" s="305">
        <v>8.2409999999999997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30</v>
      </c>
      <c r="C32" s="140">
        <v>500</v>
      </c>
      <c r="D32" s="140">
        <v>12</v>
      </c>
      <c r="E32" s="140">
        <v>10</v>
      </c>
      <c r="F32" s="169">
        <v>10</v>
      </c>
      <c r="G32" s="139">
        <v>15</v>
      </c>
      <c r="H32" s="140">
        <v>1600</v>
      </c>
      <c r="I32" s="140">
        <v>5500</v>
      </c>
      <c r="J32" s="140">
        <v>12</v>
      </c>
      <c r="K32" s="140">
        <v>15</v>
      </c>
      <c r="L32" s="145">
        <v>12</v>
      </c>
      <c r="M32" s="139">
        <v>300</v>
      </c>
      <c r="N32" s="140">
        <v>110</v>
      </c>
      <c r="O32" s="140">
        <v>280</v>
      </c>
      <c r="P32" s="140">
        <v>280</v>
      </c>
      <c r="Q32" s="145">
        <v>280</v>
      </c>
      <c r="R32" s="153"/>
    </row>
    <row r="33" spans="1:18" ht="11.25" customHeight="1" thickBot="1" x14ac:dyDescent="0.2">
      <c r="A33" s="173" t="s">
        <v>33</v>
      </c>
      <c r="B33" s="147">
        <v>182</v>
      </c>
      <c r="C33" s="148">
        <v>386</v>
      </c>
      <c r="D33" s="151">
        <v>66.400000000000006</v>
      </c>
      <c r="E33" s="151">
        <v>41.2</v>
      </c>
      <c r="F33" s="174">
        <v>46.8</v>
      </c>
      <c r="G33" s="164">
        <v>107.7</v>
      </c>
      <c r="H33" s="148">
        <v>822</v>
      </c>
      <c r="I33" s="148">
        <v>2980</v>
      </c>
      <c r="J33" s="148">
        <v>52</v>
      </c>
      <c r="K33" s="151">
        <v>53</v>
      </c>
      <c r="L33" s="175">
        <v>54.4</v>
      </c>
      <c r="M33" s="151">
        <v>214</v>
      </c>
      <c r="N33" s="151">
        <v>125.1</v>
      </c>
      <c r="O33" s="148">
        <v>196</v>
      </c>
      <c r="P33" s="148">
        <v>205</v>
      </c>
      <c r="Q33" s="152">
        <v>205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39" t="s">
        <v>32</v>
      </c>
      <c r="C37" s="140" t="s">
        <v>147</v>
      </c>
      <c r="D37" s="140" t="s">
        <v>147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39" t="s">
        <v>32</v>
      </c>
      <c r="C39" s="140" t="s">
        <v>147</v>
      </c>
      <c r="D39" s="140" t="s">
        <v>147</v>
      </c>
      <c r="E39" s="140" t="s">
        <v>256</v>
      </c>
      <c r="F39" s="140" t="s">
        <v>256</v>
      </c>
      <c r="G39" s="140" t="s">
        <v>256</v>
      </c>
      <c r="H39" s="140" t="s">
        <v>256</v>
      </c>
      <c r="I39" s="140" t="s">
        <v>32</v>
      </c>
      <c r="J39" s="140" t="s">
        <v>256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39" t="s">
        <v>32</v>
      </c>
      <c r="C44" s="140" t="s">
        <v>379</v>
      </c>
      <c r="D44" s="140" t="s">
        <v>379</v>
      </c>
      <c r="E44" s="140" t="s">
        <v>379</v>
      </c>
      <c r="F44" s="140" t="s">
        <v>378</v>
      </c>
      <c r="G44" s="318" t="s">
        <v>32</v>
      </c>
      <c r="H44" s="319"/>
      <c r="I44" s="320"/>
      <c r="J44" s="157">
        <v>5.26</v>
      </c>
      <c r="K44" s="141">
        <v>11.105</v>
      </c>
      <c r="L44" s="305">
        <v>21.088000000000001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256</v>
      </c>
      <c r="C46" s="140" t="s">
        <v>256</v>
      </c>
      <c r="D46" s="140" t="s">
        <v>256</v>
      </c>
      <c r="E46" s="140" t="s">
        <v>256</v>
      </c>
      <c r="F46" s="140" t="s">
        <v>256</v>
      </c>
      <c r="G46" s="140" t="s">
        <v>147</v>
      </c>
      <c r="H46" s="140" t="s">
        <v>32</v>
      </c>
      <c r="I46" s="169" t="s">
        <v>32</v>
      </c>
      <c r="J46" s="139">
        <v>15</v>
      </c>
      <c r="K46" s="169">
        <v>30</v>
      </c>
      <c r="L46" s="140" t="s">
        <v>147</v>
      </c>
      <c r="M46" s="140">
        <v>15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100.7</v>
      </c>
      <c r="K47" s="174">
        <v>77.5</v>
      </c>
      <c r="L47" s="151" t="s">
        <v>147</v>
      </c>
      <c r="M47" s="148">
        <v>71.099999999999994</v>
      </c>
      <c r="N47" s="175">
        <v>70.7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16.45</v>
      </c>
      <c r="D51" s="306"/>
      <c r="E51" s="307"/>
      <c r="F51" s="308">
        <v>17.215</v>
      </c>
      <c r="G51" s="306"/>
      <c r="H51" s="309"/>
      <c r="I51" s="305">
        <v>7.0629999999999997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400</v>
      </c>
      <c r="E53" s="179" t="s">
        <v>32</v>
      </c>
      <c r="F53" s="140" t="s">
        <v>147</v>
      </c>
      <c r="G53" s="140">
        <v>400</v>
      </c>
      <c r="H53" s="180">
        <v>400</v>
      </c>
      <c r="I53" s="140">
        <v>22</v>
      </c>
      <c r="J53" s="140">
        <v>22</v>
      </c>
      <c r="K53" s="145">
        <v>22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106.6</v>
      </c>
      <c r="D54" s="181">
        <v>318</v>
      </c>
      <c r="E54" s="182" t="s">
        <v>32</v>
      </c>
      <c r="F54" s="148" t="s">
        <v>147</v>
      </c>
      <c r="G54" s="184">
        <v>271</v>
      </c>
      <c r="H54" s="183">
        <v>274</v>
      </c>
      <c r="I54" s="162">
        <v>71.2</v>
      </c>
      <c r="J54" s="149">
        <v>62.3</v>
      </c>
      <c r="K54" s="163">
        <v>61.5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C1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41919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16.318000000000001</v>
      </c>
      <c r="E9" s="305">
        <v>18.43</v>
      </c>
      <c r="F9" s="306"/>
      <c r="G9" s="307"/>
      <c r="H9" s="139" t="s">
        <v>15</v>
      </c>
      <c r="I9" s="140" t="s">
        <v>15</v>
      </c>
      <c r="J9" s="141">
        <v>13.108000000000001</v>
      </c>
      <c r="K9" s="305">
        <v>17.719000000000001</v>
      </c>
      <c r="L9" s="306"/>
      <c r="M9" s="307"/>
      <c r="N9" s="139" t="s">
        <v>15</v>
      </c>
      <c r="O9" s="141">
        <v>16.492999999999999</v>
      </c>
      <c r="P9" s="305">
        <v>24.687000000000001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1000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300</v>
      </c>
      <c r="L11" s="140">
        <v>320</v>
      </c>
      <c r="M11" s="145">
        <v>320</v>
      </c>
      <c r="N11" s="139" t="s">
        <v>15</v>
      </c>
      <c r="O11" s="140">
        <v>120</v>
      </c>
      <c r="P11" s="140">
        <v>60</v>
      </c>
      <c r="Q11" s="140">
        <v>500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293</v>
      </c>
      <c r="E12" s="149">
        <v>688</v>
      </c>
      <c r="F12" s="149">
        <v>736</v>
      </c>
      <c r="G12" s="150" t="s">
        <v>32</v>
      </c>
      <c r="H12" s="147" t="s">
        <v>34</v>
      </c>
      <c r="I12" s="148" t="s">
        <v>34</v>
      </c>
      <c r="J12" s="151">
        <v>131.4</v>
      </c>
      <c r="K12" s="149">
        <v>242</v>
      </c>
      <c r="L12" s="149">
        <v>247</v>
      </c>
      <c r="M12" s="150">
        <v>251</v>
      </c>
      <c r="N12" s="147" t="s">
        <v>34</v>
      </c>
      <c r="O12" s="151">
        <v>155.30000000000001</v>
      </c>
      <c r="P12" s="148">
        <v>127.6</v>
      </c>
      <c r="Q12" s="148">
        <v>314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2.2280000000000002</v>
      </c>
      <c r="C16" s="141">
        <v>10.743</v>
      </c>
      <c r="D16" s="140" t="s">
        <v>386</v>
      </c>
      <c r="E16" s="141">
        <v>22.175999999999998</v>
      </c>
      <c r="F16" s="305">
        <v>24.16</v>
      </c>
      <c r="G16" s="306"/>
      <c r="H16" s="307"/>
      <c r="I16" s="157">
        <v>6.1689999999999996</v>
      </c>
      <c r="J16" s="141">
        <v>17.11</v>
      </c>
      <c r="K16" s="141">
        <v>20.052</v>
      </c>
      <c r="L16" s="313">
        <v>20.951000000000001</v>
      </c>
      <c r="M16" s="314"/>
      <c r="N16" s="315"/>
      <c r="O16" s="308">
        <v>18.145</v>
      </c>
      <c r="P16" s="309"/>
      <c r="Q16" s="158">
        <v>17.097000000000001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5</v>
      </c>
      <c r="C18" s="140" t="s">
        <v>262</v>
      </c>
      <c r="D18" s="140" t="s">
        <v>15</v>
      </c>
      <c r="E18" s="140">
        <v>2000</v>
      </c>
      <c r="F18" s="140">
        <v>40</v>
      </c>
      <c r="G18" s="140">
        <v>40</v>
      </c>
      <c r="H18" s="145">
        <v>40</v>
      </c>
      <c r="I18" s="139">
        <v>15</v>
      </c>
      <c r="J18" s="140">
        <v>1400</v>
      </c>
      <c r="K18" s="140">
        <v>1400</v>
      </c>
      <c r="L18" s="140">
        <v>8</v>
      </c>
      <c r="M18" s="140">
        <v>10</v>
      </c>
      <c r="N18" s="140">
        <v>10</v>
      </c>
      <c r="O18" s="139">
        <v>900</v>
      </c>
      <c r="P18" s="140">
        <v>900</v>
      </c>
      <c r="Q18" s="145">
        <v>20</v>
      </c>
    </row>
    <row r="19" spans="1:18" ht="11.25" customHeight="1" thickBot="1" x14ac:dyDescent="0.2">
      <c r="A19" s="146" t="s">
        <v>33</v>
      </c>
      <c r="B19" s="148">
        <v>43.2</v>
      </c>
      <c r="C19" s="151" t="s">
        <v>262</v>
      </c>
      <c r="D19" s="148" t="s">
        <v>34</v>
      </c>
      <c r="E19" s="148">
        <v>944</v>
      </c>
      <c r="F19" s="162">
        <v>63.2</v>
      </c>
      <c r="G19" s="162">
        <v>61.6</v>
      </c>
      <c r="H19" s="163">
        <v>60.7</v>
      </c>
      <c r="I19" s="164">
        <v>93.1</v>
      </c>
      <c r="J19" s="148">
        <v>776</v>
      </c>
      <c r="K19" s="148">
        <v>716</v>
      </c>
      <c r="L19" s="162">
        <v>49.3</v>
      </c>
      <c r="M19" s="162">
        <v>48.8</v>
      </c>
      <c r="N19" s="165">
        <v>49.2</v>
      </c>
      <c r="O19" s="166">
        <v>611</v>
      </c>
      <c r="P19" s="149">
        <v>613</v>
      </c>
      <c r="Q19" s="150">
        <v>199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8.1150000000000002</v>
      </c>
      <c r="C23" s="305">
        <v>10.664</v>
      </c>
      <c r="D23" s="306"/>
      <c r="E23" s="307"/>
      <c r="F23" s="157">
        <v>6.8929999999999998</v>
      </c>
      <c r="G23" s="141">
        <v>7.6</v>
      </c>
      <c r="H23" s="305">
        <v>7.0339999999999998</v>
      </c>
      <c r="I23" s="306"/>
      <c r="J23" s="307"/>
      <c r="K23" s="139" t="s">
        <v>15</v>
      </c>
      <c r="L23" s="141">
        <v>31.271999999999998</v>
      </c>
      <c r="M23" s="141">
        <v>28.402999999999999</v>
      </c>
      <c r="N23" s="141">
        <v>34.881</v>
      </c>
      <c r="O23" s="305">
        <v>42.357999999999997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30</v>
      </c>
      <c r="C25" s="140">
        <v>100</v>
      </c>
      <c r="D25" s="140">
        <v>90</v>
      </c>
      <c r="E25" s="145">
        <v>90</v>
      </c>
      <c r="F25" s="139">
        <v>1000</v>
      </c>
      <c r="G25" s="140">
        <v>800</v>
      </c>
      <c r="H25" s="140">
        <v>12</v>
      </c>
      <c r="I25" s="140">
        <v>15</v>
      </c>
      <c r="J25" s="169">
        <v>15</v>
      </c>
      <c r="K25" s="139" t="s">
        <v>15</v>
      </c>
      <c r="L25" s="140" t="s">
        <v>272</v>
      </c>
      <c r="M25" s="140">
        <v>5000</v>
      </c>
      <c r="N25" s="140">
        <v>2500</v>
      </c>
      <c r="O25" s="140">
        <v>8</v>
      </c>
      <c r="P25" s="140">
        <v>8</v>
      </c>
      <c r="Q25" s="145">
        <v>10</v>
      </c>
    </row>
    <row r="26" spans="1:18" ht="11.25" customHeight="1" thickBot="1" x14ac:dyDescent="0.2">
      <c r="A26" s="146" t="s">
        <v>33</v>
      </c>
      <c r="B26" s="164">
        <v>108.7</v>
      </c>
      <c r="C26" s="162">
        <v>71.5</v>
      </c>
      <c r="D26" s="162">
        <v>72.7</v>
      </c>
      <c r="E26" s="163">
        <v>71.400000000000006</v>
      </c>
      <c r="F26" s="147">
        <v>564</v>
      </c>
      <c r="G26" s="148">
        <v>396</v>
      </c>
      <c r="H26" s="162">
        <v>53.2</v>
      </c>
      <c r="I26" s="162">
        <v>54.4</v>
      </c>
      <c r="J26" s="165">
        <v>55.8</v>
      </c>
      <c r="K26" s="148" t="s">
        <v>34</v>
      </c>
      <c r="L26" s="148" t="s">
        <v>272</v>
      </c>
      <c r="M26" s="148">
        <v>3130</v>
      </c>
      <c r="N26" s="170">
        <v>1078</v>
      </c>
      <c r="O26" s="162">
        <v>37.9</v>
      </c>
      <c r="P26" s="162">
        <v>35.799999999999997</v>
      </c>
      <c r="Q26" s="163">
        <v>38.5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15.28</v>
      </c>
      <c r="C30" s="141">
        <v>20.501999999999999</v>
      </c>
      <c r="D30" s="141">
        <v>23.603999999999999</v>
      </c>
      <c r="E30" s="305">
        <v>24.143000000000001</v>
      </c>
      <c r="F30" s="307"/>
      <c r="G30" s="157">
        <v>12.212</v>
      </c>
      <c r="H30" s="141">
        <v>14.836</v>
      </c>
      <c r="I30" s="141">
        <v>24.771999999999998</v>
      </c>
      <c r="J30" s="305">
        <v>30.702999999999999</v>
      </c>
      <c r="K30" s="306"/>
      <c r="L30" s="307"/>
      <c r="M30" s="157">
        <v>3.153</v>
      </c>
      <c r="N30" s="141">
        <v>5.5650000000000004</v>
      </c>
      <c r="O30" s="305">
        <v>7.782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400</v>
      </c>
      <c r="D32" s="140">
        <v>12</v>
      </c>
      <c r="E32" s="140">
        <v>10</v>
      </c>
      <c r="F32" s="169">
        <v>8</v>
      </c>
      <c r="G32" s="139">
        <v>10</v>
      </c>
      <c r="H32" s="140">
        <v>1400</v>
      </c>
      <c r="I32" s="140">
        <v>5000</v>
      </c>
      <c r="J32" s="140">
        <v>12</v>
      </c>
      <c r="K32" s="140">
        <v>12</v>
      </c>
      <c r="L32" s="145">
        <v>15</v>
      </c>
      <c r="M32" s="139">
        <v>300</v>
      </c>
      <c r="N32" s="140">
        <v>120</v>
      </c>
      <c r="O32" s="140">
        <v>250</v>
      </c>
      <c r="P32" s="140">
        <v>250</v>
      </c>
      <c r="Q32" s="145">
        <v>250</v>
      </c>
      <c r="R32" s="153"/>
    </row>
    <row r="33" spans="1:18" ht="11.25" customHeight="1" thickBot="1" x14ac:dyDescent="0.2">
      <c r="A33" s="173" t="s">
        <v>33</v>
      </c>
      <c r="B33" s="147">
        <v>187.8</v>
      </c>
      <c r="C33" s="148">
        <v>332</v>
      </c>
      <c r="D33" s="151">
        <v>68.400000000000006</v>
      </c>
      <c r="E33" s="151">
        <v>41.2</v>
      </c>
      <c r="F33" s="174">
        <v>47.2</v>
      </c>
      <c r="G33" s="164">
        <v>98.1</v>
      </c>
      <c r="H33" s="148">
        <v>823</v>
      </c>
      <c r="I33" s="148">
        <v>2960</v>
      </c>
      <c r="J33" s="148">
        <v>51.8</v>
      </c>
      <c r="K33" s="151">
        <v>53.2</v>
      </c>
      <c r="L33" s="175">
        <v>54.8</v>
      </c>
      <c r="M33" s="151">
        <v>220</v>
      </c>
      <c r="N33" s="151">
        <v>128</v>
      </c>
      <c r="O33" s="148">
        <v>188.6</v>
      </c>
      <c r="P33" s="148">
        <v>187</v>
      </c>
      <c r="Q33" s="152">
        <v>190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39" t="s">
        <v>32</v>
      </c>
      <c r="C37" s="140" t="s">
        <v>147</v>
      </c>
      <c r="D37" s="140" t="s">
        <v>147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39" t="s">
        <v>32</v>
      </c>
      <c r="C39" s="140" t="s">
        <v>147</v>
      </c>
      <c r="D39" s="140" t="s">
        <v>147</v>
      </c>
      <c r="E39" s="140" t="s">
        <v>147</v>
      </c>
      <c r="F39" s="140" t="s">
        <v>147</v>
      </c>
      <c r="G39" s="140" t="s">
        <v>147</v>
      </c>
      <c r="H39" s="140" t="s">
        <v>147</v>
      </c>
      <c r="I39" s="140" t="s">
        <v>32</v>
      </c>
      <c r="J39" s="140" t="s">
        <v>147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39" t="s">
        <v>32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5.2069999999999999</v>
      </c>
      <c r="K44" s="141">
        <v>11.021000000000001</v>
      </c>
      <c r="L44" s="305">
        <v>20.873999999999999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147</v>
      </c>
      <c r="C46" s="140" t="s">
        <v>147</v>
      </c>
      <c r="D46" s="140" t="s">
        <v>147</v>
      </c>
      <c r="E46" s="140" t="s">
        <v>147</v>
      </c>
      <c r="F46" s="140" t="s">
        <v>147</v>
      </c>
      <c r="G46" s="140" t="s">
        <v>147</v>
      </c>
      <c r="H46" s="140" t="s">
        <v>32</v>
      </c>
      <c r="I46" s="169" t="s">
        <v>32</v>
      </c>
      <c r="J46" s="139">
        <v>12</v>
      </c>
      <c r="K46" s="169">
        <v>20</v>
      </c>
      <c r="L46" s="140">
        <v>12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102.2</v>
      </c>
      <c r="K47" s="174">
        <v>74.400000000000006</v>
      </c>
      <c r="L47" s="151">
        <v>72.3</v>
      </c>
      <c r="M47" s="148">
        <v>71.400000000000006</v>
      </c>
      <c r="N47" s="175">
        <v>71.7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15.38</v>
      </c>
      <c r="D51" s="306"/>
      <c r="E51" s="307"/>
      <c r="F51" s="308">
        <v>16.677</v>
      </c>
      <c r="G51" s="306"/>
      <c r="H51" s="309"/>
      <c r="I51" s="305">
        <v>6.4770000000000003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450</v>
      </c>
      <c r="E53" s="179" t="s">
        <v>32</v>
      </c>
      <c r="F53" s="140" t="s">
        <v>147</v>
      </c>
      <c r="G53" s="140">
        <v>150</v>
      </c>
      <c r="H53" s="180">
        <v>400</v>
      </c>
      <c r="I53" s="140">
        <v>22</v>
      </c>
      <c r="J53" s="140">
        <v>22</v>
      </c>
      <c r="K53" s="145">
        <v>22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117.3</v>
      </c>
      <c r="D54" s="181">
        <v>335</v>
      </c>
      <c r="E54" s="182" t="s">
        <v>32</v>
      </c>
      <c r="F54" s="148" t="s">
        <v>147</v>
      </c>
      <c r="G54" s="184">
        <v>131.19999999999999</v>
      </c>
      <c r="H54" s="183">
        <v>102.5</v>
      </c>
      <c r="I54" s="162">
        <v>69.7</v>
      </c>
      <c r="J54" s="149">
        <v>61.7</v>
      </c>
      <c r="K54" s="163">
        <v>62.4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41927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15.72</v>
      </c>
      <c r="E9" s="305">
        <v>18.795000000000002</v>
      </c>
      <c r="F9" s="306"/>
      <c r="G9" s="307"/>
      <c r="H9" s="139" t="s">
        <v>15</v>
      </c>
      <c r="I9" s="140" t="s">
        <v>15</v>
      </c>
      <c r="J9" s="141">
        <v>12.941000000000001</v>
      </c>
      <c r="K9" s="305">
        <v>18.113</v>
      </c>
      <c r="L9" s="306"/>
      <c r="M9" s="307"/>
      <c r="N9" s="139" t="s">
        <v>15</v>
      </c>
      <c r="O9" s="141">
        <v>16.7</v>
      </c>
      <c r="P9" s="305">
        <v>24.695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1000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300</v>
      </c>
      <c r="L11" s="140">
        <v>300</v>
      </c>
      <c r="M11" s="145">
        <v>300</v>
      </c>
      <c r="N11" s="139" t="s">
        <v>15</v>
      </c>
      <c r="O11" s="140">
        <v>140</v>
      </c>
      <c r="P11" s="140">
        <v>30</v>
      </c>
      <c r="Q11" s="140">
        <v>250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282</v>
      </c>
      <c r="E12" s="149">
        <v>675</v>
      </c>
      <c r="F12" s="149">
        <v>730</v>
      </c>
      <c r="G12" s="150" t="s">
        <v>32</v>
      </c>
      <c r="H12" s="147" t="s">
        <v>34</v>
      </c>
      <c r="I12" s="148" t="s">
        <v>34</v>
      </c>
      <c r="J12" s="151">
        <v>129.5</v>
      </c>
      <c r="K12" s="149">
        <v>220</v>
      </c>
      <c r="L12" s="149">
        <v>238</v>
      </c>
      <c r="M12" s="150">
        <v>242</v>
      </c>
      <c r="N12" s="147" t="s">
        <v>34</v>
      </c>
      <c r="O12" s="151">
        <v>161.4</v>
      </c>
      <c r="P12" s="148">
        <v>98.9</v>
      </c>
      <c r="Q12" s="148">
        <v>186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3.71</v>
      </c>
      <c r="C16" s="141">
        <v>10.997999999999999</v>
      </c>
      <c r="D16" s="140" t="s">
        <v>386</v>
      </c>
      <c r="E16" s="141">
        <v>22.077999999999999</v>
      </c>
      <c r="F16" s="305">
        <v>24.303999999999998</v>
      </c>
      <c r="G16" s="306"/>
      <c r="H16" s="307"/>
      <c r="I16" s="157">
        <v>8.0830000000000002</v>
      </c>
      <c r="J16" s="141">
        <v>16.821000000000002</v>
      </c>
      <c r="K16" s="141">
        <v>20.010999999999999</v>
      </c>
      <c r="L16" s="313">
        <v>21.151</v>
      </c>
      <c r="M16" s="314"/>
      <c r="N16" s="315"/>
      <c r="O16" s="308">
        <v>17.901</v>
      </c>
      <c r="P16" s="309"/>
      <c r="Q16" s="158">
        <v>15.083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30</v>
      </c>
      <c r="C18" s="140" t="s">
        <v>262</v>
      </c>
      <c r="D18" s="140" t="s">
        <v>15</v>
      </c>
      <c r="E18" s="140">
        <v>2000</v>
      </c>
      <c r="F18" s="140">
        <v>40</v>
      </c>
      <c r="G18" s="140">
        <v>40</v>
      </c>
      <c r="H18" s="145">
        <v>40</v>
      </c>
      <c r="I18" s="139">
        <v>20</v>
      </c>
      <c r="J18" s="140">
        <v>1000</v>
      </c>
      <c r="K18" s="140">
        <v>1200</v>
      </c>
      <c r="L18" s="140">
        <v>10</v>
      </c>
      <c r="M18" s="140">
        <v>10</v>
      </c>
      <c r="N18" s="140">
        <v>10</v>
      </c>
      <c r="O18" s="139">
        <v>900</v>
      </c>
      <c r="P18" s="140">
        <v>900</v>
      </c>
      <c r="Q18" s="145">
        <v>140</v>
      </c>
    </row>
    <row r="19" spans="1:18" ht="11.25" customHeight="1" thickBot="1" x14ac:dyDescent="0.2">
      <c r="A19" s="146" t="s">
        <v>33</v>
      </c>
      <c r="B19" s="148">
        <v>63.3</v>
      </c>
      <c r="C19" s="151" t="s">
        <v>262</v>
      </c>
      <c r="D19" s="148" t="s">
        <v>34</v>
      </c>
      <c r="E19" s="148">
        <v>944</v>
      </c>
      <c r="F19" s="162">
        <v>66.400000000000006</v>
      </c>
      <c r="G19" s="162">
        <v>66.099999999999994</v>
      </c>
      <c r="H19" s="163">
        <v>66</v>
      </c>
      <c r="I19" s="164">
        <v>124.3</v>
      </c>
      <c r="J19" s="148">
        <v>591</v>
      </c>
      <c r="K19" s="148">
        <v>616</v>
      </c>
      <c r="L19" s="162">
        <v>50.5</v>
      </c>
      <c r="M19" s="162">
        <v>49.9</v>
      </c>
      <c r="N19" s="165">
        <v>49.5</v>
      </c>
      <c r="O19" s="166">
        <v>612</v>
      </c>
      <c r="P19" s="149">
        <v>612</v>
      </c>
      <c r="Q19" s="150">
        <v>198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63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7.9450000000000003</v>
      </c>
      <c r="C23" s="305">
        <v>10.725</v>
      </c>
      <c r="D23" s="306"/>
      <c r="E23" s="307"/>
      <c r="F23" s="157">
        <v>7.0229999999999997</v>
      </c>
      <c r="G23" s="141">
        <v>7.7279999999999998</v>
      </c>
      <c r="H23" s="305">
        <v>7.0949999999999998</v>
      </c>
      <c r="I23" s="306"/>
      <c r="J23" s="307"/>
      <c r="K23" s="139" t="s">
        <v>15</v>
      </c>
      <c r="L23" s="141">
        <v>31.372</v>
      </c>
      <c r="M23" s="141">
        <v>29.061</v>
      </c>
      <c r="N23" s="141">
        <v>35.048000000000002</v>
      </c>
      <c r="O23" s="305">
        <v>41.926000000000002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20</v>
      </c>
      <c r="C25" s="140">
        <v>25</v>
      </c>
      <c r="D25" s="140">
        <v>25</v>
      </c>
      <c r="E25" s="145">
        <v>25</v>
      </c>
      <c r="F25" s="139">
        <v>1100</v>
      </c>
      <c r="G25" s="140">
        <v>700</v>
      </c>
      <c r="H25" s="140">
        <v>15</v>
      </c>
      <c r="I25" s="140">
        <v>10</v>
      </c>
      <c r="J25" s="169">
        <v>15</v>
      </c>
      <c r="K25" s="139" t="s">
        <v>15</v>
      </c>
      <c r="L25" s="140" t="s">
        <v>272</v>
      </c>
      <c r="M25" s="140">
        <v>4000</v>
      </c>
      <c r="N25" s="140">
        <v>1500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112.4</v>
      </c>
      <c r="C26" s="162">
        <v>70.5</v>
      </c>
      <c r="D26" s="162">
        <v>70.400000000000006</v>
      </c>
      <c r="E26" s="163">
        <v>70.3</v>
      </c>
      <c r="F26" s="147">
        <v>639</v>
      </c>
      <c r="G26" s="148">
        <v>381</v>
      </c>
      <c r="H26" s="162">
        <v>51.6</v>
      </c>
      <c r="I26" s="162">
        <v>51.6</v>
      </c>
      <c r="J26" s="165">
        <v>51.4</v>
      </c>
      <c r="K26" s="148" t="s">
        <v>34</v>
      </c>
      <c r="L26" s="148" t="s">
        <v>272</v>
      </c>
      <c r="M26" s="148">
        <v>3080</v>
      </c>
      <c r="N26" s="170">
        <v>870</v>
      </c>
      <c r="O26" s="162">
        <v>38.700000000000003</v>
      </c>
      <c r="P26" s="162">
        <v>38.4</v>
      </c>
      <c r="Q26" s="163">
        <v>38.1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15.114000000000001</v>
      </c>
      <c r="C30" s="141">
        <v>20.7</v>
      </c>
      <c r="D30" s="141">
        <v>23.818999999999999</v>
      </c>
      <c r="E30" s="305">
        <v>24.111999999999998</v>
      </c>
      <c r="F30" s="307"/>
      <c r="G30" s="157">
        <v>12.743</v>
      </c>
      <c r="H30" s="141">
        <v>14.85</v>
      </c>
      <c r="I30" s="141">
        <v>24.896999999999998</v>
      </c>
      <c r="J30" s="305">
        <v>30.617999999999999</v>
      </c>
      <c r="K30" s="306"/>
      <c r="L30" s="307"/>
      <c r="M30" s="157">
        <v>2.6819999999999999</v>
      </c>
      <c r="N30" s="141">
        <v>5.1130000000000004</v>
      </c>
      <c r="O30" s="305">
        <v>7.84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550</v>
      </c>
      <c r="D32" s="140">
        <v>10</v>
      </c>
      <c r="E32" s="140">
        <v>10</v>
      </c>
      <c r="F32" s="169">
        <v>20</v>
      </c>
      <c r="G32" s="139">
        <v>15</v>
      </c>
      <c r="H32" s="140">
        <v>1400</v>
      </c>
      <c r="I32" s="140">
        <v>5000</v>
      </c>
      <c r="J32" s="140">
        <v>12</v>
      </c>
      <c r="K32" s="140">
        <v>15</v>
      </c>
      <c r="L32" s="145">
        <v>15</v>
      </c>
      <c r="M32" s="139">
        <v>350</v>
      </c>
      <c r="N32" s="140">
        <v>100</v>
      </c>
      <c r="O32" s="140">
        <v>280</v>
      </c>
      <c r="P32" s="140">
        <v>280</v>
      </c>
      <c r="Q32" s="145">
        <v>280</v>
      </c>
      <c r="R32" s="153"/>
    </row>
    <row r="33" spans="1:18" ht="11.25" customHeight="1" thickBot="1" x14ac:dyDescent="0.2">
      <c r="A33" s="173" t="s">
        <v>33</v>
      </c>
      <c r="B33" s="147">
        <v>174.2</v>
      </c>
      <c r="C33" s="148">
        <v>438</v>
      </c>
      <c r="D33" s="151">
        <v>63.7</v>
      </c>
      <c r="E33" s="151">
        <v>37.5</v>
      </c>
      <c r="F33" s="174">
        <v>44.2</v>
      </c>
      <c r="G33" s="164">
        <v>99.9</v>
      </c>
      <c r="H33" s="148">
        <v>806</v>
      </c>
      <c r="I33" s="148">
        <v>2970</v>
      </c>
      <c r="J33" s="148">
        <v>52.3</v>
      </c>
      <c r="K33" s="151">
        <v>52.1</v>
      </c>
      <c r="L33" s="175">
        <v>51.6</v>
      </c>
      <c r="M33" s="151">
        <v>231</v>
      </c>
      <c r="N33" s="151">
        <v>121.1</v>
      </c>
      <c r="O33" s="148">
        <v>190</v>
      </c>
      <c r="P33" s="148">
        <v>195</v>
      </c>
      <c r="Q33" s="152">
        <v>194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137" t="s">
        <v>108</v>
      </c>
      <c r="D36" s="137" t="s">
        <v>109</v>
      </c>
      <c r="E36" s="137" t="s">
        <v>110</v>
      </c>
      <c r="F36" s="137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139" t="s">
        <v>32</v>
      </c>
      <c r="C37" s="140" t="s">
        <v>147</v>
      </c>
      <c r="D37" s="140" t="s">
        <v>147</v>
      </c>
      <c r="E37" s="141" t="s">
        <v>32</v>
      </c>
      <c r="F37" s="141" t="s">
        <v>32</v>
      </c>
      <c r="G37" s="305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42" t="s">
        <v>51</v>
      </c>
      <c r="C38" s="143" t="s">
        <v>18</v>
      </c>
      <c r="D38" s="143" t="s">
        <v>58</v>
      </c>
      <c r="E38" s="143" t="s">
        <v>114</v>
      </c>
      <c r="F38" s="143" t="s">
        <v>115</v>
      </c>
      <c r="G38" s="143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139" t="s">
        <v>32</v>
      </c>
      <c r="C39" s="140" t="s">
        <v>147</v>
      </c>
      <c r="D39" s="140" t="s">
        <v>147</v>
      </c>
      <c r="E39" s="140" t="s">
        <v>147</v>
      </c>
      <c r="F39" s="140" t="s">
        <v>147</v>
      </c>
      <c r="G39" s="140" t="s">
        <v>147</v>
      </c>
      <c r="H39" s="140" t="s">
        <v>147</v>
      </c>
      <c r="I39" s="140" t="s">
        <v>32</v>
      </c>
      <c r="J39" s="140" t="s">
        <v>147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148" t="s">
        <v>34</v>
      </c>
      <c r="D40" s="148" t="s">
        <v>32</v>
      </c>
      <c r="E40" s="148" t="s">
        <v>32</v>
      </c>
      <c r="F40" s="148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39" t="s">
        <v>32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5.2480000000000002</v>
      </c>
      <c r="K44" s="141">
        <v>11.138</v>
      </c>
      <c r="L44" s="305">
        <v>20.948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147</v>
      </c>
      <c r="C46" s="140" t="s">
        <v>147</v>
      </c>
      <c r="D46" s="140" t="s">
        <v>147</v>
      </c>
      <c r="E46" s="140" t="s">
        <v>147</v>
      </c>
      <c r="F46" s="140" t="s">
        <v>147</v>
      </c>
      <c r="G46" s="140" t="s">
        <v>147</v>
      </c>
      <c r="H46" s="140" t="s">
        <v>32</v>
      </c>
      <c r="I46" s="169" t="s">
        <v>32</v>
      </c>
      <c r="J46" s="139">
        <v>15</v>
      </c>
      <c r="K46" s="169">
        <v>12</v>
      </c>
      <c r="L46" s="140">
        <v>12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102.5</v>
      </c>
      <c r="K47" s="174">
        <v>76.099999999999994</v>
      </c>
      <c r="L47" s="151">
        <v>72</v>
      </c>
      <c r="M47" s="148">
        <v>71.599999999999994</v>
      </c>
      <c r="N47" s="175">
        <v>71.400000000000006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15.233000000000001</v>
      </c>
      <c r="D51" s="306"/>
      <c r="E51" s="307"/>
      <c r="F51" s="308">
        <v>16.738</v>
      </c>
      <c r="G51" s="306"/>
      <c r="H51" s="309"/>
      <c r="I51" s="305">
        <v>6.8209999999999997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300</v>
      </c>
      <c r="E53" s="179" t="s">
        <v>32</v>
      </c>
      <c r="F53" s="140" t="s">
        <v>147</v>
      </c>
      <c r="G53" s="140">
        <v>300</v>
      </c>
      <c r="H53" s="180">
        <v>350</v>
      </c>
      <c r="I53" s="140">
        <v>20</v>
      </c>
      <c r="J53" s="140">
        <v>25</v>
      </c>
      <c r="K53" s="145">
        <v>20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136.19999999999999</v>
      </c>
      <c r="D54" s="181">
        <v>240</v>
      </c>
      <c r="E54" s="182" t="s">
        <v>32</v>
      </c>
      <c r="F54" s="148" t="s">
        <v>147</v>
      </c>
      <c r="G54" s="184">
        <v>224</v>
      </c>
      <c r="H54" s="183">
        <v>233</v>
      </c>
      <c r="I54" s="162">
        <v>64.2</v>
      </c>
      <c r="J54" s="149">
        <v>62.2</v>
      </c>
      <c r="K54" s="163">
        <v>61.5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41933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15.772</v>
      </c>
      <c r="E9" s="305">
        <v>18.815000000000001</v>
      </c>
      <c r="F9" s="306"/>
      <c r="G9" s="307"/>
      <c r="H9" s="139" t="s">
        <v>15</v>
      </c>
      <c r="I9" s="140" t="s">
        <v>15</v>
      </c>
      <c r="J9" s="141">
        <v>12.925000000000001</v>
      </c>
      <c r="K9" s="305">
        <v>18.039000000000001</v>
      </c>
      <c r="L9" s="306"/>
      <c r="M9" s="307"/>
      <c r="N9" s="139" t="s">
        <v>15</v>
      </c>
      <c r="O9" s="141">
        <v>16.683</v>
      </c>
      <c r="P9" s="305">
        <v>24.681000000000001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800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280</v>
      </c>
      <c r="L11" s="140">
        <v>300</v>
      </c>
      <c r="M11" s="145">
        <v>300</v>
      </c>
      <c r="N11" s="139" t="s">
        <v>15</v>
      </c>
      <c r="O11" s="140">
        <v>140</v>
      </c>
      <c r="P11" s="140">
        <v>30</v>
      </c>
      <c r="Q11" s="140">
        <v>250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292</v>
      </c>
      <c r="E12" s="149">
        <v>609</v>
      </c>
      <c r="F12" s="149">
        <v>710</v>
      </c>
      <c r="G12" s="150" t="s">
        <v>32</v>
      </c>
      <c r="H12" s="147" t="s">
        <v>34</v>
      </c>
      <c r="I12" s="148" t="s">
        <v>34</v>
      </c>
      <c r="J12" s="151">
        <v>133.6</v>
      </c>
      <c r="K12" s="149">
        <v>216</v>
      </c>
      <c r="L12" s="149">
        <v>234</v>
      </c>
      <c r="M12" s="150">
        <v>237</v>
      </c>
      <c r="N12" s="147" t="s">
        <v>34</v>
      </c>
      <c r="O12" s="151">
        <v>162.6</v>
      </c>
      <c r="P12" s="148">
        <v>103.8</v>
      </c>
      <c r="Q12" s="148">
        <v>183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4.1280000000000001</v>
      </c>
      <c r="C16" s="141">
        <v>11.015000000000001</v>
      </c>
      <c r="D16" s="140" t="s">
        <v>386</v>
      </c>
      <c r="E16" s="141">
        <v>21.977</v>
      </c>
      <c r="F16" s="305">
        <v>24.379000000000001</v>
      </c>
      <c r="G16" s="306"/>
      <c r="H16" s="307"/>
      <c r="I16" s="157">
        <v>8.36</v>
      </c>
      <c r="J16" s="141">
        <v>16.812000000000001</v>
      </c>
      <c r="K16" s="141">
        <v>19.96</v>
      </c>
      <c r="L16" s="313">
        <v>21.167999999999999</v>
      </c>
      <c r="M16" s="314"/>
      <c r="N16" s="315"/>
      <c r="O16" s="308">
        <v>18.079999999999998</v>
      </c>
      <c r="P16" s="309"/>
      <c r="Q16" s="158">
        <v>15.476000000000001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6</v>
      </c>
      <c r="C18" s="140" t="s">
        <v>262</v>
      </c>
      <c r="D18" s="140" t="s">
        <v>15</v>
      </c>
      <c r="E18" s="140">
        <v>2000</v>
      </c>
      <c r="F18" s="140">
        <v>45</v>
      </c>
      <c r="G18" s="140">
        <v>45</v>
      </c>
      <c r="H18" s="145">
        <v>45</v>
      </c>
      <c r="I18" s="139">
        <v>92</v>
      </c>
      <c r="J18" s="140">
        <v>500</v>
      </c>
      <c r="K18" s="140">
        <v>1400</v>
      </c>
      <c r="L18" s="140">
        <v>12</v>
      </c>
      <c r="M18" s="140">
        <v>8</v>
      </c>
      <c r="N18" s="140">
        <v>8</v>
      </c>
      <c r="O18" s="139">
        <v>900</v>
      </c>
      <c r="P18" s="140">
        <v>900</v>
      </c>
      <c r="Q18" s="145">
        <v>100</v>
      </c>
    </row>
    <row r="19" spans="1:18" ht="11.25" customHeight="1" thickBot="1" x14ac:dyDescent="0.2">
      <c r="A19" s="146" t="s">
        <v>33</v>
      </c>
      <c r="B19" s="148">
        <v>51.7</v>
      </c>
      <c r="C19" s="151" t="s">
        <v>262</v>
      </c>
      <c r="D19" s="148" t="s">
        <v>34</v>
      </c>
      <c r="E19" s="148">
        <v>942</v>
      </c>
      <c r="F19" s="162">
        <v>65</v>
      </c>
      <c r="G19" s="162">
        <v>66.900000000000006</v>
      </c>
      <c r="H19" s="163">
        <v>64.7</v>
      </c>
      <c r="I19" s="164">
        <v>124.3</v>
      </c>
      <c r="J19" s="148">
        <v>591</v>
      </c>
      <c r="K19" s="148">
        <v>616</v>
      </c>
      <c r="L19" s="162">
        <v>50.5</v>
      </c>
      <c r="M19" s="162">
        <v>49.9</v>
      </c>
      <c r="N19" s="165">
        <v>49.5</v>
      </c>
      <c r="O19" s="166">
        <v>594</v>
      </c>
      <c r="P19" s="149">
        <v>601</v>
      </c>
      <c r="Q19" s="150">
        <v>199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343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8.2119999999999997</v>
      </c>
      <c r="C23" s="305">
        <v>10.714</v>
      </c>
      <c r="D23" s="306"/>
      <c r="E23" s="307"/>
      <c r="F23" s="157">
        <v>7.0449999999999999</v>
      </c>
      <c r="G23" s="141">
        <v>7.69</v>
      </c>
      <c r="H23" s="305">
        <v>7.0720000000000001</v>
      </c>
      <c r="I23" s="306"/>
      <c r="J23" s="307"/>
      <c r="K23" s="139" t="s">
        <v>15</v>
      </c>
      <c r="L23" s="141">
        <v>31.376999999999999</v>
      </c>
      <c r="M23" s="141">
        <v>28.984000000000002</v>
      </c>
      <c r="N23" s="141">
        <v>34.97</v>
      </c>
      <c r="O23" s="305">
        <v>42.005000000000003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25</v>
      </c>
      <c r="C25" s="140">
        <v>22</v>
      </c>
      <c r="D25" s="140">
        <v>22</v>
      </c>
      <c r="E25" s="145">
        <v>22</v>
      </c>
      <c r="F25" s="139">
        <v>1200</v>
      </c>
      <c r="G25" s="140">
        <v>750</v>
      </c>
      <c r="H25" s="140">
        <v>12</v>
      </c>
      <c r="I25" s="140">
        <v>12</v>
      </c>
      <c r="J25" s="169">
        <v>10</v>
      </c>
      <c r="K25" s="139" t="s">
        <v>15</v>
      </c>
      <c r="L25" s="140" t="s">
        <v>272</v>
      </c>
      <c r="M25" s="140">
        <v>5000</v>
      </c>
      <c r="N25" s="140">
        <v>2000</v>
      </c>
      <c r="O25" s="140">
        <v>6</v>
      </c>
      <c r="P25" s="140">
        <v>6</v>
      </c>
      <c r="Q25" s="145">
        <v>6</v>
      </c>
    </row>
    <row r="26" spans="1:18" ht="11.25" customHeight="1" thickBot="1" x14ac:dyDescent="0.2">
      <c r="A26" s="146" t="s">
        <v>33</v>
      </c>
      <c r="B26" s="164">
        <v>109.7</v>
      </c>
      <c r="C26" s="162">
        <v>70.8</v>
      </c>
      <c r="D26" s="162">
        <v>70.8</v>
      </c>
      <c r="E26" s="163">
        <v>70.8</v>
      </c>
      <c r="F26" s="147">
        <v>643</v>
      </c>
      <c r="G26" s="148">
        <v>425</v>
      </c>
      <c r="H26" s="162">
        <v>53.2</v>
      </c>
      <c r="I26" s="162">
        <v>51.7</v>
      </c>
      <c r="J26" s="165">
        <v>51.6</v>
      </c>
      <c r="K26" s="148" t="s">
        <v>34</v>
      </c>
      <c r="L26" s="148" t="s">
        <v>272</v>
      </c>
      <c r="M26" s="148">
        <v>3110</v>
      </c>
      <c r="N26" s="170">
        <v>985</v>
      </c>
      <c r="O26" s="162">
        <v>41</v>
      </c>
      <c r="P26" s="162">
        <v>38.299999999999997</v>
      </c>
      <c r="Q26" s="163">
        <v>38.1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15.058999999999999</v>
      </c>
      <c r="C30" s="141">
        <v>20.638000000000002</v>
      </c>
      <c r="D30" s="141">
        <v>23.783000000000001</v>
      </c>
      <c r="E30" s="305">
        <v>24.103999999999999</v>
      </c>
      <c r="F30" s="307"/>
      <c r="G30" s="157">
        <v>12.791</v>
      </c>
      <c r="H30" s="141">
        <v>14.813000000000001</v>
      </c>
      <c r="I30" s="141">
        <v>24.835000000000001</v>
      </c>
      <c r="J30" s="305">
        <v>30.734999999999999</v>
      </c>
      <c r="K30" s="306"/>
      <c r="L30" s="307"/>
      <c r="M30" s="157">
        <v>3.395</v>
      </c>
      <c r="N30" s="141">
        <v>5.2590000000000003</v>
      </c>
      <c r="O30" s="305">
        <v>7.7779999999999996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20</v>
      </c>
      <c r="C32" s="140">
        <v>500</v>
      </c>
      <c r="D32" s="140">
        <v>10</v>
      </c>
      <c r="E32" s="140">
        <v>8</v>
      </c>
      <c r="F32" s="169">
        <v>8</v>
      </c>
      <c r="G32" s="139">
        <v>6</v>
      </c>
      <c r="H32" s="140">
        <v>1300</v>
      </c>
      <c r="I32" s="140">
        <v>5500</v>
      </c>
      <c r="J32" s="140">
        <v>12</v>
      </c>
      <c r="K32" s="140">
        <v>12</v>
      </c>
      <c r="L32" s="145">
        <v>12</v>
      </c>
      <c r="M32" s="139">
        <v>320</v>
      </c>
      <c r="N32" s="140">
        <v>100</v>
      </c>
      <c r="O32" s="140">
        <v>250</v>
      </c>
      <c r="P32" s="140">
        <v>250</v>
      </c>
      <c r="Q32" s="145">
        <v>250</v>
      </c>
      <c r="R32" s="153"/>
    </row>
    <row r="33" spans="1:18" ht="11.25" customHeight="1" thickBot="1" x14ac:dyDescent="0.2">
      <c r="A33" s="173" t="s">
        <v>33</v>
      </c>
      <c r="B33" s="147">
        <v>175.2</v>
      </c>
      <c r="C33" s="148">
        <v>384</v>
      </c>
      <c r="D33" s="151">
        <v>62.3</v>
      </c>
      <c r="E33" s="151">
        <v>44.3</v>
      </c>
      <c r="F33" s="174">
        <v>46</v>
      </c>
      <c r="G33" s="164">
        <v>97.4</v>
      </c>
      <c r="H33" s="148">
        <v>813</v>
      </c>
      <c r="I33" s="148">
        <v>2970</v>
      </c>
      <c r="J33" s="148">
        <v>51.6</v>
      </c>
      <c r="K33" s="151">
        <v>52.9</v>
      </c>
      <c r="L33" s="175">
        <v>54.5</v>
      </c>
      <c r="M33" s="151">
        <v>228</v>
      </c>
      <c r="N33" s="151">
        <v>119.6</v>
      </c>
      <c r="O33" s="148">
        <v>185</v>
      </c>
      <c r="P33" s="148">
        <v>191.3</v>
      </c>
      <c r="Q33" s="152">
        <v>191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202" t="s">
        <v>108</v>
      </c>
      <c r="D36" s="202" t="s">
        <v>109</v>
      </c>
      <c r="E36" s="202" t="s">
        <v>110</v>
      </c>
      <c r="F36" s="202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201" t="s">
        <v>32</v>
      </c>
      <c r="C37" s="205" t="s">
        <v>147</v>
      </c>
      <c r="D37" s="205" t="s">
        <v>147</v>
      </c>
      <c r="E37" s="198" t="s">
        <v>32</v>
      </c>
      <c r="F37" s="198" t="s">
        <v>32</v>
      </c>
      <c r="G37" s="306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94" t="s">
        <v>51</v>
      </c>
      <c r="C38" s="193" t="s">
        <v>18</v>
      </c>
      <c r="D38" s="193" t="s">
        <v>58</v>
      </c>
      <c r="E38" s="193" t="s">
        <v>114</v>
      </c>
      <c r="F38" s="193" t="s">
        <v>115</v>
      </c>
      <c r="G38" s="188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201" t="s">
        <v>32</v>
      </c>
      <c r="C39" s="205" t="s">
        <v>147</v>
      </c>
      <c r="D39" s="205" t="s">
        <v>147</v>
      </c>
      <c r="E39" s="205" t="s">
        <v>147</v>
      </c>
      <c r="F39" s="205" t="s">
        <v>147</v>
      </c>
      <c r="G39" s="180" t="s">
        <v>147</v>
      </c>
      <c r="H39" s="140" t="s">
        <v>147</v>
      </c>
      <c r="I39" s="140" t="s">
        <v>32</v>
      </c>
      <c r="J39" s="140" t="s">
        <v>147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204" t="s">
        <v>34</v>
      </c>
      <c r="D40" s="204" t="s">
        <v>32</v>
      </c>
      <c r="E40" s="204" t="s">
        <v>32</v>
      </c>
      <c r="F40" s="204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42" t="s">
        <v>32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5.2</v>
      </c>
      <c r="K44" s="141">
        <v>11.086</v>
      </c>
      <c r="L44" s="305">
        <v>20.844999999999999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147</v>
      </c>
      <c r="C46" s="140" t="s">
        <v>147</v>
      </c>
      <c r="D46" s="140" t="s">
        <v>147</v>
      </c>
      <c r="E46" s="140" t="s">
        <v>147</v>
      </c>
      <c r="F46" s="140" t="s">
        <v>147</v>
      </c>
      <c r="G46" s="140" t="s">
        <v>147</v>
      </c>
      <c r="H46" s="140" t="s">
        <v>32</v>
      </c>
      <c r="I46" s="169" t="s">
        <v>32</v>
      </c>
      <c r="J46" s="139">
        <v>15</v>
      </c>
      <c r="K46" s="169">
        <v>10</v>
      </c>
      <c r="L46" s="140">
        <v>10</v>
      </c>
      <c r="M46" s="140">
        <v>10</v>
      </c>
      <c r="N46" s="145">
        <v>10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101.2</v>
      </c>
      <c r="K47" s="174">
        <v>74.900000000000006</v>
      </c>
      <c r="L47" s="151">
        <v>71.2</v>
      </c>
      <c r="M47" s="148">
        <v>70.900000000000006</v>
      </c>
      <c r="N47" s="175">
        <v>70.8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15.291</v>
      </c>
      <c r="D51" s="306"/>
      <c r="E51" s="307"/>
      <c r="F51" s="308">
        <v>16.757999999999999</v>
      </c>
      <c r="G51" s="306"/>
      <c r="H51" s="309"/>
      <c r="I51" s="305">
        <v>6.7880000000000003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200</v>
      </c>
      <c r="E53" s="179" t="s">
        <v>32</v>
      </c>
      <c r="F53" s="140" t="s">
        <v>147</v>
      </c>
      <c r="G53" s="140">
        <v>320</v>
      </c>
      <c r="H53" s="180">
        <v>350</v>
      </c>
      <c r="I53" s="140">
        <v>22</v>
      </c>
      <c r="J53" s="140">
        <v>22</v>
      </c>
      <c r="K53" s="145">
        <v>20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125.6</v>
      </c>
      <c r="D54" s="181">
        <v>182.8</v>
      </c>
      <c r="E54" s="182" t="s">
        <v>32</v>
      </c>
      <c r="F54" s="148" t="s">
        <v>147</v>
      </c>
      <c r="G54" s="184">
        <v>235</v>
      </c>
      <c r="H54" s="183">
        <v>235</v>
      </c>
      <c r="I54" s="162">
        <v>67.400000000000006</v>
      </c>
      <c r="J54" s="149">
        <v>61.8</v>
      </c>
      <c r="K54" s="163">
        <v>61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7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41939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15.515000000000001</v>
      </c>
      <c r="E9" s="305">
        <v>17.568000000000001</v>
      </c>
      <c r="F9" s="306"/>
      <c r="G9" s="307"/>
      <c r="H9" s="139" t="s">
        <v>15</v>
      </c>
      <c r="I9" s="140" t="s">
        <v>15</v>
      </c>
      <c r="J9" s="141">
        <v>12.813000000000001</v>
      </c>
      <c r="K9" s="305">
        <v>17.943000000000001</v>
      </c>
      <c r="L9" s="306"/>
      <c r="M9" s="307"/>
      <c r="N9" s="139" t="s">
        <v>15</v>
      </c>
      <c r="O9" s="141">
        <v>16.771000000000001</v>
      </c>
      <c r="P9" s="305">
        <v>24.515000000000001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800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90</v>
      </c>
      <c r="K11" s="140">
        <v>280</v>
      </c>
      <c r="L11" s="140">
        <v>290</v>
      </c>
      <c r="M11" s="145">
        <v>290</v>
      </c>
      <c r="N11" s="139" t="s">
        <v>15</v>
      </c>
      <c r="O11" s="140">
        <v>120</v>
      </c>
      <c r="P11" s="140">
        <v>30</v>
      </c>
      <c r="Q11" s="140">
        <v>130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287</v>
      </c>
      <c r="E12" s="149">
        <v>693</v>
      </c>
      <c r="F12" s="149">
        <v>717</v>
      </c>
      <c r="G12" s="150" t="s">
        <v>32</v>
      </c>
      <c r="H12" s="147" t="s">
        <v>34</v>
      </c>
      <c r="I12" s="148" t="s">
        <v>34</v>
      </c>
      <c r="J12" s="151">
        <v>134.4</v>
      </c>
      <c r="K12" s="149">
        <v>222</v>
      </c>
      <c r="L12" s="149">
        <v>231</v>
      </c>
      <c r="M12" s="150">
        <v>231</v>
      </c>
      <c r="N12" s="147" t="s">
        <v>34</v>
      </c>
      <c r="O12" s="151">
        <v>162.4</v>
      </c>
      <c r="P12" s="148">
        <v>91.5</v>
      </c>
      <c r="Q12" s="148">
        <v>135.80000000000001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3.706</v>
      </c>
      <c r="C16" s="141">
        <v>11.025</v>
      </c>
      <c r="D16" s="140" t="s">
        <v>386</v>
      </c>
      <c r="E16" s="141">
        <v>21.872</v>
      </c>
      <c r="F16" s="305">
        <v>23.81</v>
      </c>
      <c r="G16" s="306"/>
      <c r="H16" s="307"/>
      <c r="I16" s="157">
        <v>8.1579999999999995</v>
      </c>
      <c r="J16" s="141">
        <v>16.605</v>
      </c>
      <c r="K16" s="141">
        <v>19.917999999999999</v>
      </c>
      <c r="L16" s="313">
        <v>20.902000000000001</v>
      </c>
      <c r="M16" s="314"/>
      <c r="N16" s="315"/>
      <c r="O16" s="308">
        <v>17.48</v>
      </c>
      <c r="P16" s="309"/>
      <c r="Q16" s="158">
        <v>14.795999999999999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8</v>
      </c>
      <c r="C18" s="140" t="s">
        <v>262</v>
      </c>
      <c r="D18" s="140" t="s">
        <v>15</v>
      </c>
      <c r="E18" s="140">
        <v>2000</v>
      </c>
      <c r="F18" s="140">
        <v>45</v>
      </c>
      <c r="G18" s="140">
        <v>40</v>
      </c>
      <c r="H18" s="145">
        <v>40</v>
      </c>
      <c r="I18" s="139">
        <v>20</v>
      </c>
      <c r="J18" s="140">
        <v>700</v>
      </c>
      <c r="K18" s="140">
        <v>1100</v>
      </c>
      <c r="L18" s="140">
        <v>8</v>
      </c>
      <c r="M18" s="140">
        <v>8</v>
      </c>
      <c r="N18" s="140">
        <v>8</v>
      </c>
      <c r="O18" s="139">
        <v>800</v>
      </c>
      <c r="P18" s="140">
        <v>800</v>
      </c>
      <c r="Q18" s="145">
        <v>100</v>
      </c>
    </row>
    <row r="19" spans="1:18" ht="11.25" customHeight="1" thickBot="1" x14ac:dyDescent="0.2">
      <c r="A19" s="146" t="s">
        <v>33</v>
      </c>
      <c r="B19" s="148">
        <v>62.2</v>
      </c>
      <c r="C19" s="151" t="s">
        <v>262</v>
      </c>
      <c r="D19" s="148" t="s">
        <v>34</v>
      </c>
      <c r="E19" s="148">
        <v>960</v>
      </c>
      <c r="F19" s="162">
        <v>65.2</v>
      </c>
      <c r="G19" s="162">
        <v>64.900000000000006</v>
      </c>
      <c r="H19" s="163">
        <v>64.599999999999994</v>
      </c>
      <c r="I19" s="164">
        <v>146</v>
      </c>
      <c r="J19" s="148">
        <v>436</v>
      </c>
      <c r="K19" s="148">
        <v>672</v>
      </c>
      <c r="L19" s="162">
        <v>51.7</v>
      </c>
      <c r="M19" s="162">
        <v>49.5</v>
      </c>
      <c r="N19" s="165">
        <v>49.5</v>
      </c>
      <c r="O19" s="166">
        <v>577</v>
      </c>
      <c r="P19" s="149">
        <v>581</v>
      </c>
      <c r="Q19" s="150">
        <v>196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343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7.98</v>
      </c>
      <c r="C23" s="305">
        <v>10.494999999999999</v>
      </c>
      <c r="D23" s="306"/>
      <c r="E23" s="307"/>
      <c r="F23" s="157">
        <v>6.9880000000000004</v>
      </c>
      <c r="G23" s="141">
        <v>7.7149999999999999</v>
      </c>
      <c r="H23" s="305">
        <v>7.0279999999999996</v>
      </c>
      <c r="I23" s="306"/>
      <c r="J23" s="307"/>
      <c r="K23" s="139" t="s">
        <v>15</v>
      </c>
      <c r="L23" s="141">
        <v>31.367999999999999</v>
      </c>
      <c r="M23" s="141">
        <v>28.951000000000001</v>
      </c>
      <c r="N23" s="141">
        <v>34.936</v>
      </c>
      <c r="O23" s="305">
        <v>41.746000000000002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25</v>
      </c>
      <c r="C25" s="140">
        <v>22</v>
      </c>
      <c r="D25" s="140">
        <v>22</v>
      </c>
      <c r="E25" s="145">
        <v>22</v>
      </c>
      <c r="F25" s="139">
        <v>1300</v>
      </c>
      <c r="G25" s="140">
        <v>800</v>
      </c>
      <c r="H25" s="140">
        <v>12</v>
      </c>
      <c r="I25" s="140">
        <v>12</v>
      </c>
      <c r="J25" s="169">
        <v>10</v>
      </c>
      <c r="K25" s="139" t="s">
        <v>15</v>
      </c>
      <c r="L25" s="140" t="s">
        <v>272</v>
      </c>
      <c r="M25" s="140">
        <v>4500</v>
      </c>
      <c r="N25" s="140">
        <v>2500</v>
      </c>
      <c r="O25" s="140">
        <v>6</v>
      </c>
      <c r="P25" s="140">
        <v>6</v>
      </c>
      <c r="Q25" s="145">
        <v>6</v>
      </c>
    </row>
    <row r="26" spans="1:18" ht="11.25" customHeight="1" thickBot="1" x14ac:dyDescent="0.2">
      <c r="A26" s="146" t="s">
        <v>33</v>
      </c>
      <c r="B26" s="164">
        <v>111.5</v>
      </c>
      <c r="C26" s="162">
        <v>70.5</v>
      </c>
      <c r="D26" s="162">
        <v>70.7</v>
      </c>
      <c r="E26" s="163">
        <v>71</v>
      </c>
      <c r="F26" s="147">
        <v>663</v>
      </c>
      <c r="G26" s="148">
        <v>441</v>
      </c>
      <c r="H26" s="162">
        <v>51.5</v>
      </c>
      <c r="I26" s="162">
        <v>51.9</v>
      </c>
      <c r="J26" s="165">
        <v>51.8</v>
      </c>
      <c r="K26" s="148" t="s">
        <v>34</v>
      </c>
      <c r="L26" s="148" t="s">
        <v>272</v>
      </c>
      <c r="M26" s="148">
        <v>3080</v>
      </c>
      <c r="N26" s="170">
        <v>1145</v>
      </c>
      <c r="O26" s="162">
        <v>38.9</v>
      </c>
      <c r="P26" s="162">
        <v>38.1</v>
      </c>
      <c r="Q26" s="163">
        <v>38.4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15.036</v>
      </c>
      <c r="C30" s="141">
        <v>20.588000000000001</v>
      </c>
      <c r="D30" s="141">
        <v>23.800999999999998</v>
      </c>
      <c r="E30" s="305">
        <v>23.957000000000001</v>
      </c>
      <c r="F30" s="307"/>
      <c r="G30" s="157">
        <v>12.878</v>
      </c>
      <c r="H30" s="141">
        <v>14.792999999999999</v>
      </c>
      <c r="I30" s="141">
        <v>24.805</v>
      </c>
      <c r="J30" s="305">
        <v>30.021000000000001</v>
      </c>
      <c r="K30" s="306"/>
      <c r="L30" s="307"/>
      <c r="M30" s="157">
        <v>2.202</v>
      </c>
      <c r="N30" s="141">
        <v>5.1070000000000002</v>
      </c>
      <c r="O30" s="305">
        <v>7.5830000000000002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350</v>
      </c>
      <c r="D32" s="140">
        <v>10</v>
      </c>
      <c r="E32" s="140">
        <v>8</v>
      </c>
      <c r="F32" s="169">
        <v>8</v>
      </c>
      <c r="G32" s="139">
        <v>12</v>
      </c>
      <c r="H32" s="140">
        <v>1400</v>
      </c>
      <c r="I32" s="140">
        <v>5500</v>
      </c>
      <c r="J32" s="140">
        <v>12</v>
      </c>
      <c r="K32" s="140">
        <v>12</v>
      </c>
      <c r="L32" s="145">
        <v>12</v>
      </c>
      <c r="M32" s="139">
        <v>350</v>
      </c>
      <c r="N32" s="140">
        <v>120</v>
      </c>
      <c r="O32" s="140">
        <v>220</v>
      </c>
      <c r="P32" s="140">
        <v>280</v>
      </c>
      <c r="Q32" s="145">
        <v>250</v>
      </c>
      <c r="R32" s="153"/>
    </row>
    <row r="33" spans="1:18" ht="11.25" customHeight="1" thickBot="1" x14ac:dyDescent="0.2">
      <c r="A33" s="173" t="s">
        <v>33</v>
      </c>
      <c r="B33" s="147">
        <v>181.2</v>
      </c>
      <c r="C33" s="148">
        <v>331</v>
      </c>
      <c r="D33" s="151">
        <v>65.8</v>
      </c>
      <c r="E33" s="151">
        <v>38.4</v>
      </c>
      <c r="F33" s="174">
        <v>43.1</v>
      </c>
      <c r="G33" s="164">
        <v>103.3</v>
      </c>
      <c r="H33" s="148">
        <v>809</v>
      </c>
      <c r="I33" s="148">
        <v>2970</v>
      </c>
      <c r="J33" s="148">
        <v>50.2</v>
      </c>
      <c r="K33" s="151">
        <v>51.1</v>
      </c>
      <c r="L33" s="175">
        <v>54</v>
      </c>
      <c r="M33" s="151">
        <v>230</v>
      </c>
      <c r="N33" s="151">
        <v>115.5</v>
      </c>
      <c r="O33" s="148">
        <v>194.2</v>
      </c>
      <c r="P33" s="148">
        <v>192</v>
      </c>
      <c r="Q33" s="152">
        <v>188.8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202" t="s">
        <v>108</v>
      </c>
      <c r="D36" s="202" t="s">
        <v>109</v>
      </c>
      <c r="E36" s="202" t="s">
        <v>110</v>
      </c>
      <c r="F36" s="202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201" t="s">
        <v>32</v>
      </c>
      <c r="C37" s="205" t="s">
        <v>147</v>
      </c>
      <c r="D37" s="205" t="s">
        <v>147</v>
      </c>
      <c r="E37" s="198" t="s">
        <v>32</v>
      </c>
      <c r="F37" s="198" t="s">
        <v>32</v>
      </c>
      <c r="G37" s="306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94" t="s">
        <v>51</v>
      </c>
      <c r="C38" s="193" t="s">
        <v>18</v>
      </c>
      <c r="D38" s="193" t="s">
        <v>58</v>
      </c>
      <c r="E38" s="193" t="s">
        <v>114</v>
      </c>
      <c r="F38" s="193" t="s">
        <v>115</v>
      </c>
      <c r="G38" s="188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201" t="s">
        <v>32</v>
      </c>
      <c r="C39" s="205" t="s">
        <v>147</v>
      </c>
      <c r="D39" s="205" t="s">
        <v>147</v>
      </c>
      <c r="E39" s="205" t="s">
        <v>147</v>
      </c>
      <c r="F39" s="205" t="s">
        <v>147</v>
      </c>
      <c r="G39" s="180" t="s">
        <v>147</v>
      </c>
      <c r="H39" s="140" t="s">
        <v>147</v>
      </c>
      <c r="I39" s="140" t="s">
        <v>32</v>
      </c>
      <c r="J39" s="140" t="s">
        <v>147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204" t="s">
        <v>34</v>
      </c>
      <c r="D40" s="204" t="s">
        <v>32</v>
      </c>
      <c r="E40" s="204" t="s">
        <v>32</v>
      </c>
      <c r="F40" s="204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42" t="s">
        <v>32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5.1429999999999998</v>
      </c>
      <c r="K44" s="141">
        <v>11.002000000000001</v>
      </c>
      <c r="L44" s="305">
        <v>20.75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147</v>
      </c>
      <c r="C46" s="140" t="s">
        <v>147</v>
      </c>
      <c r="D46" s="140" t="s">
        <v>147</v>
      </c>
      <c r="E46" s="140" t="s">
        <v>147</v>
      </c>
      <c r="F46" s="140" t="s">
        <v>147</v>
      </c>
      <c r="G46" s="140" t="s">
        <v>147</v>
      </c>
      <c r="H46" s="140" t="s">
        <v>32</v>
      </c>
      <c r="I46" s="169" t="s">
        <v>32</v>
      </c>
      <c r="J46" s="139">
        <v>10</v>
      </c>
      <c r="K46" s="169">
        <v>12</v>
      </c>
      <c r="L46" s="140">
        <v>10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100.8</v>
      </c>
      <c r="K47" s="174">
        <v>75.8</v>
      </c>
      <c r="L47" s="151">
        <v>71.7</v>
      </c>
      <c r="M47" s="148">
        <v>71</v>
      </c>
      <c r="N47" s="175">
        <v>70.8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14.91</v>
      </c>
      <c r="D51" s="306"/>
      <c r="E51" s="307"/>
      <c r="F51" s="308">
        <v>16.591999999999999</v>
      </c>
      <c r="G51" s="306"/>
      <c r="H51" s="309"/>
      <c r="I51" s="305">
        <v>6.8230000000000004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220</v>
      </c>
      <c r="D53" s="140">
        <v>250</v>
      </c>
      <c r="E53" s="179" t="s">
        <v>32</v>
      </c>
      <c r="F53" s="140" t="s">
        <v>147</v>
      </c>
      <c r="G53" s="140">
        <v>300</v>
      </c>
      <c r="H53" s="180">
        <v>300</v>
      </c>
      <c r="I53" s="140">
        <v>22</v>
      </c>
      <c r="J53" s="140">
        <v>20</v>
      </c>
      <c r="K53" s="145">
        <v>20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119.3</v>
      </c>
      <c r="D54" s="181">
        <v>204</v>
      </c>
      <c r="E54" s="182" t="s">
        <v>32</v>
      </c>
      <c r="F54" s="148" t="s">
        <v>147</v>
      </c>
      <c r="G54" s="184">
        <v>223</v>
      </c>
      <c r="H54" s="183">
        <v>224</v>
      </c>
      <c r="I54" s="162">
        <v>60.5</v>
      </c>
      <c r="J54" s="149">
        <v>60.9</v>
      </c>
      <c r="K54" s="163">
        <v>60.4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4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41947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15.576000000000001</v>
      </c>
      <c r="E9" s="305">
        <v>18.175999999999998</v>
      </c>
      <c r="F9" s="306"/>
      <c r="G9" s="307"/>
      <c r="H9" s="139" t="s">
        <v>15</v>
      </c>
      <c r="I9" s="140" t="s">
        <v>15</v>
      </c>
      <c r="J9" s="141">
        <v>12.801</v>
      </c>
      <c r="K9" s="305">
        <v>18.033999999999999</v>
      </c>
      <c r="L9" s="306"/>
      <c r="M9" s="307"/>
      <c r="N9" s="139" t="s">
        <v>15</v>
      </c>
      <c r="O9" s="141">
        <v>16.713000000000001</v>
      </c>
      <c r="P9" s="305">
        <v>24.611999999999998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900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130</v>
      </c>
      <c r="K11" s="140">
        <v>280</v>
      </c>
      <c r="L11" s="140">
        <v>290</v>
      </c>
      <c r="M11" s="145">
        <v>300</v>
      </c>
      <c r="N11" s="139" t="s">
        <v>15</v>
      </c>
      <c r="O11" s="140">
        <v>130</v>
      </c>
      <c r="P11" s="140">
        <v>30</v>
      </c>
      <c r="Q11" s="140">
        <v>150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275</v>
      </c>
      <c r="E12" s="149">
        <v>624</v>
      </c>
      <c r="F12" s="149">
        <v>694</v>
      </c>
      <c r="G12" s="150" t="s">
        <v>32</v>
      </c>
      <c r="H12" s="147" t="s">
        <v>34</v>
      </c>
      <c r="I12" s="148" t="s">
        <v>34</v>
      </c>
      <c r="J12" s="151">
        <v>148.69999999999999</v>
      </c>
      <c r="K12" s="149">
        <v>224</v>
      </c>
      <c r="L12" s="149">
        <v>227</v>
      </c>
      <c r="M12" s="150">
        <v>229</v>
      </c>
      <c r="N12" s="147" t="s">
        <v>34</v>
      </c>
      <c r="O12" s="151">
        <v>158.30000000000001</v>
      </c>
      <c r="P12" s="148">
        <v>92.4</v>
      </c>
      <c r="Q12" s="148">
        <v>155.1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3.8879999999999999</v>
      </c>
      <c r="C16" s="141">
        <v>11.023</v>
      </c>
      <c r="D16" s="140" t="s">
        <v>386</v>
      </c>
      <c r="E16" s="141">
        <v>22.027999999999999</v>
      </c>
      <c r="F16" s="305">
        <v>24.094000000000001</v>
      </c>
      <c r="G16" s="306"/>
      <c r="H16" s="307"/>
      <c r="I16" s="157">
        <v>8.125</v>
      </c>
      <c r="J16" s="141">
        <v>16.709</v>
      </c>
      <c r="K16" s="141">
        <v>20.010000000000002</v>
      </c>
      <c r="L16" s="313">
        <v>21.007000000000001</v>
      </c>
      <c r="M16" s="314"/>
      <c r="N16" s="315"/>
      <c r="O16" s="308">
        <v>17.57</v>
      </c>
      <c r="P16" s="309"/>
      <c r="Q16" s="158">
        <v>15.137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40</v>
      </c>
      <c r="C18" s="140" t="s">
        <v>262</v>
      </c>
      <c r="D18" s="140" t="s">
        <v>15</v>
      </c>
      <c r="E18" s="140">
        <v>1800</v>
      </c>
      <c r="F18" s="140">
        <v>45</v>
      </c>
      <c r="G18" s="140">
        <v>40</v>
      </c>
      <c r="H18" s="145">
        <v>40</v>
      </c>
      <c r="I18" s="139">
        <v>15</v>
      </c>
      <c r="J18" s="140">
        <v>500</v>
      </c>
      <c r="K18" s="140">
        <v>1500</v>
      </c>
      <c r="L18" s="140">
        <v>8</v>
      </c>
      <c r="M18" s="140">
        <v>8</v>
      </c>
      <c r="N18" s="140">
        <v>8</v>
      </c>
      <c r="O18" s="139">
        <v>800</v>
      </c>
      <c r="P18" s="140">
        <v>800</v>
      </c>
      <c r="Q18" s="145">
        <v>100</v>
      </c>
    </row>
    <row r="19" spans="1:18" ht="11.25" customHeight="1" thickBot="1" x14ac:dyDescent="0.2">
      <c r="A19" s="146" t="s">
        <v>33</v>
      </c>
      <c r="B19" s="148">
        <v>70.900000000000006</v>
      </c>
      <c r="C19" s="151" t="s">
        <v>262</v>
      </c>
      <c r="D19" s="148" t="s">
        <v>34</v>
      </c>
      <c r="E19" s="148">
        <v>961</v>
      </c>
      <c r="F19" s="162">
        <v>64.2</v>
      </c>
      <c r="G19" s="162">
        <v>63.8</v>
      </c>
      <c r="H19" s="163">
        <v>63.5</v>
      </c>
      <c r="I19" s="164">
        <v>153.5</v>
      </c>
      <c r="J19" s="148">
        <v>423</v>
      </c>
      <c r="K19" s="148">
        <v>771</v>
      </c>
      <c r="L19" s="162">
        <v>52.7</v>
      </c>
      <c r="M19" s="162">
        <v>51.1</v>
      </c>
      <c r="N19" s="165">
        <v>49.7</v>
      </c>
      <c r="O19" s="166">
        <v>571</v>
      </c>
      <c r="P19" s="149">
        <v>576</v>
      </c>
      <c r="Q19" s="150">
        <v>204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343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8.0050000000000008</v>
      </c>
      <c r="C23" s="305">
        <v>10.528</v>
      </c>
      <c r="D23" s="306"/>
      <c r="E23" s="307"/>
      <c r="F23" s="157">
        <v>6.9980000000000002</v>
      </c>
      <c r="G23" s="141">
        <v>7.7279999999999998</v>
      </c>
      <c r="H23" s="305">
        <v>7.0090000000000003</v>
      </c>
      <c r="I23" s="306"/>
      <c r="J23" s="307"/>
      <c r="K23" s="139" t="s">
        <v>15</v>
      </c>
      <c r="L23" s="141">
        <v>31.373999999999999</v>
      </c>
      <c r="M23" s="141">
        <v>29.058</v>
      </c>
      <c r="N23" s="141">
        <v>35.03</v>
      </c>
      <c r="O23" s="305">
        <v>41.93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25</v>
      </c>
      <c r="C25" s="140">
        <v>22</v>
      </c>
      <c r="D25" s="140">
        <v>22</v>
      </c>
      <c r="E25" s="145">
        <v>22</v>
      </c>
      <c r="F25" s="139">
        <v>1400</v>
      </c>
      <c r="G25" s="140">
        <v>800</v>
      </c>
      <c r="H25" s="140">
        <v>10</v>
      </c>
      <c r="I25" s="140">
        <v>10</v>
      </c>
      <c r="J25" s="169">
        <v>10</v>
      </c>
      <c r="K25" s="139" t="s">
        <v>15</v>
      </c>
      <c r="L25" s="140" t="s">
        <v>272</v>
      </c>
      <c r="M25" s="140">
        <v>4500</v>
      </c>
      <c r="N25" s="140">
        <v>2200</v>
      </c>
      <c r="O25" s="140">
        <v>6</v>
      </c>
      <c r="P25" s="140">
        <v>6</v>
      </c>
      <c r="Q25" s="145">
        <v>6</v>
      </c>
    </row>
    <row r="26" spans="1:18" ht="11.25" customHeight="1" thickBot="1" x14ac:dyDescent="0.2">
      <c r="A26" s="146" t="s">
        <v>33</v>
      </c>
      <c r="B26" s="164">
        <v>115.2</v>
      </c>
      <c r="C26" s="162">
        <v>71.099999999999994</v>
      </c>
      <c r="D26" s="162">
        <v>70.900000000000006</v>
      </c>
      <c r="E26" s="163">
        <v>70.8</v>
      </c>
      <c r="F26" s="147">
        <v>702</v>
      </c>
      <c r="G26" s="148">
        <v>444</v>
      </c>
      <c r="H26" s="162">
        <v>52.4</v>
      </c>
      <c r="I26" s="162">
        <v>51.8</v>
      </c>
      <c r="J26" s="165">
        <v>51.2</v>
      </c>
      <c r="K26" s="148" t="s">
        <v>34</v>
      </c>
      <c r="L26" s="148" t="s">
        <v>272</v>
      </c>
      <c r="M26" s="148">
        <v>2960</v>
      </c>
      <c r="N26" s="170">
        <v>1013</v>
      </c>
      <c r="O26" s="162">
        <v>37.9</v>
      </c>
      <c r="P26" s="162">
        <v>37.299999999999997</v>
      </c>
      <c r="Q26" s="163">
        <v>37.1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15.01</v>
      </c>
      <c r="C30" s="141">
        <v>20.538</v>
      </c>
      <c r="D30" s="141">
        <v>23.815999999999999</v>
      </c>
      <c r="E30" s="305">
        <v>23.984000000000002</v>
      </c>
      <c r="F30" s="307"/>
      <c r="G30" s="157">
        <v>12.92</v>
      </c>
      <c r="H30" s="141">
        <v>14.82</v>
      </c>
      <c r="I30" s="141">
        <v>24.887</v>
      </c>
      <c r="J30" s="305">
        <v>30.404</v>
      </c>
      <c r="K30" s="306"/>
      <c r="L30" s="307"/>
      <c r="M30" s="157">
        <v>2.7229999999999999</v>
      </c>
      <c r="N30" s="141">
        <v>5.01</v>
      </c>
      <c r="O30" s="305">
        <v>7.6559999999999997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250</v>
      </c>
      <c r="D32" s="140">
        <v>10</v>
      </c>
      <c r="E32" s="140">
        <v>6</v>
      </c>
      <c r="F32" s="169">
        <v>8</v>
      </c>
      <c r="G32" s="139">
        <v>190</v>
      </c>
      <c r="H32" s="140">
        <v>1400</v>
      </c>
      <c r="I32" s="140">
        <v>5500</v>
      </c>
      <c r="J32" s="140">
        <v>12</v>
      </c>
      <c r="K32" s="140">
        <v>12</v>
      </c>
      <c r="L32" s="145">
        <v>12</v>
      </c>
      <c r="M32" s="139">
        <v>400</v>
      </c>
      <c r="N32" s="140">
        <v>120</v>
      </c>
      <c r="O32" s="140">
        <v>220</v>
      </c>
      <c r="P32" s="140">
        <v>220</v>
      </c>
      <c r="Q32" s="145">
        <v>220</v>
      </c>
      <c r="R32" s="153"/>
    </row>
    <row r="33" spans="1:18" ht="11.25" customHeight="1" thickBot="1" x14ac:dyDescent="0.2">
      <c r="A33" s="173" t="s">
        <v>33</v>
      </c>
      <c r="B33" s="147">
        <v>185</v>
      </c>
      <c r="C33" s="148">
        <v>273</v>
      </c>
      <c r="D33" s="151">
        <v>65.8</v>
      </c>
      <c r="E33" s="151">
        <v>41.4</v>
      </c>
      <c r="F33" s="174">
        <v>45.7</v>
      </c>
      <c r="G33" s="164">
        <v>197</v>
      </c>
      <c r="H33" s="148">
        <v>816</v>
      </c>
      <c r="I33" s="148">
        <v>2990</v>
      </c>
      <c r="J33" s="148">
        <v>52.3</v>
      </c>
      <c r="K33" s="151">
        <v>52.4</v>
      </c>
      <c r="L33" s="175">
        <v>52.6</v>
      </c>
      <c r="M33" s="151">
        <v>260</v>
      </c>
      <c r="N33" s="151">
        <v>116.5</v>
      </c>
      <c r="O33" s="148">
        <v>201</v>
      </c>
      <c r="P33" s="148">
        <v>192</v>
      </c>
      <c r="Q33" s="152">
        <v>189.8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202" t="s">
        <v>108</v>
      </c>
      <c r="D36" s="202" t="s">
        <v>109</v>
      </c>
      <c r="E36" s="202" t="s">
        <v>110</v>
      </c>
      <c r="F36" s="202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201" t="s">
        <v>32</v>
      </c>
      <c r="C37" s="205" t="s">
        <v>147</v>
      </c>
      <c r="D37" s="205" t="s">
        <v>147</v>
      </c>
      <c r="E37" s="198" t="s">
        <v>32</v>
      </c>
      <c r="F37" s="198" t="s">
        <v>32</v>
      </c>
      <c r="G37" s="306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94" t="s">
        <v>51</v>
      </c>
      <c r="C38" s="193" t="s">
        <v>18</v>
      </c>
      <c r="D38" s="193" t="s">
        <v>58</v>
      </c>
      <c r="E38" s="193" t="s">
        <v>114</v>
      </c>
      <c r="F38" s="193" t="s">
        <v>115</v>
      </c>
      <c r="G38" s="188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201" t="s">
        <v>32</v>
      </c>
      <c r="C39" s="205" t="s">
        <v>147</v>
      </c>
      <c r="D39" s="205" t="s">
        <v>147</v>
      </c>
      <c r="E39" s="205" t="s">
        <v>147</v>
      </c>
      <c r="F39" s="205" t="s">
        <v>147</v>
      </c>
      <c r="G39" s="180" t="s">
        <v>147</v>
      </c>
      <c r="H39" s="140" t="s">
        <v>147</v>
      </c>
      <c r="I39" s="140" t="s">
        <v>32</v>
      </c>
      <c r="J39" s="140" t="s">
        <v>147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204" t="s">
        <v>34</v>
      </c>
      <c r="D40" s="204" t="s">
        <v>32</v>
      </c>
      <c r="E40" s="204" t="s">
        <v>32</v>
      </c>
      <c r="F40" s="204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42" t="s">
        <v>32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5.1950000000000003</v>
      </c>
      <c r="K44" s="141">
        <v>11.148</v>
      </c>
      <c r="L44" s="305">
        <v>20.831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147</v>
      </c>
      <c r="C46" s="140" t="s">
        <v>147</v>
      </c>
      <c r="D46" s="140" t="s">
        <v>147</v>
      </c>
      <c r="E46" s="140" t="s">
        <v>147</v>
      </c>
      <c r="F46" s="140" t="s">
        <v>147</v>
      </c>
      <c r="G46" s="140" t="s">
        <v>147</v>
      </c>
      <c r="H46" s="140" t="s">
        <v>32</v>
      </c>
      <c r="I46" s="169" t="s">
        <v>32</v>
      </c>
      <c r="J46" s="139">
        <v>10</v>
      </c>
      <c r="K46" s="169">
        <v>12</v>
      </c>
      <c r="L46" s="140">
        <v>12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101.6</v>
      </c>
      <c r="K47" s="174">
        <v>80.900000000000006</v>
      </c>
      <c r="L47" s="151">
        <v>71.8</v>
      </c>
      <c r="M47" s="148">
        <v>71.5</v>
      </c>
      <c r="N47" s="175">
        <v>70.900000000000006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14.882</v>
      </c>
      <c r="D51" s="306"/>
      <c r="E51" s="307"/>
      <c r="F51" s="308">
        <v>16.675000000000001</v>
      </c>
      <c r="G51" s="306"/>
      <c r="H51" s="309"/>
      <c r="I51" s="305">
        <v>6.7380000000000004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200</v>
      </c>
      <c r="D53" s="140">
        <v>230</v>
      </c>
      <c r="E53" s="179" t="s">
        <v>32</v>
      </c>
      <c r="F53" s="140" t="s">
        <v>147</v>
      </c>
      <c r="G53" s="140">
        <v>300</v>
      </c>
      <c r="H53" s="180">
        <v>300</v>
      </c>
      <c r="I53" s="140">
        <v>22</v>
      </c>
      <c r="J53" s="140">
        <v>22</v>
      </c>
      <c r="K53" s="145">
        <v>22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127.4</v>
      </c>
      <c r="D54" s="181">
        <v>212</v>
      </c>
      <c r="E54" s="182" t="s">
        <v>32</v>
      </c>
      <c r="F54" s="148" t="s">
        <v>147</v>
      </c>
      <c r="G54" s="184">
        <v>223</v>
      </c>
      <c r="H54" s="183">
        <v>227</v>
      </c>
      <c r="I54" s="162">
        <v>62.1</v>
      </c>
      <c r="J54" s="149">
        <v>61.8</v>
      </c>
      <c r="K54" s="163">
        <v>61.5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5"/>
  <sheetViews>
    <sheetView topLeftCell="A28" workbookViewId="0">
      <selection activeCell="A8" sqref="A8"/>
    </sheetView>
  </sheetViews>
  <sheetFormatPr defaultRowHeight="11.25" x14ac:dyDescent="0.15"/>
  <cols>
    <col min="1" max="1" width="14.625" style="133" customWidth="1"/>
    <col min="2" max="18" width="7.5" style="133" customWidth="1"/>
    <col min="19" max="256" width="9" style="133"/>
    <col min="257" max="257" width="14.625" style="133" customWidth="1"/>
    <col min="258" max="274" width="7.5" style="133" customWidth="1"/>
    <col min="275" max="512" width="9" style="133"/>
    <col min="513" max="513" width="14.625" style="133" customWidth="1"/>
    <col min="514" max="530" width="7.5" style="133" customWidth="1"/>
    <col min="531" max="768" width="9" style="133"/>
    <col min="769" max="769" width="14.625" style="133" customWidth="1"/>
    <col min="770" max="786" width="7.5" style="133" customWidth="1"/>
    <col min="787" max="1024" width="9" style="133"/>
    <col min="1025" max="1025" width="14.625" style="133" customWidth="1"/>
    <col min="1026" max="1042" width="7.5" style="133" customWidth="1"/>
    <col min="1043" max="1280" width="9" style="133"/>
    <col min="1281" max="1281" width="14.625" style="133" customWidth="1"/>
    <col min="1282" max="1298" width="7.5" style="133" customWidth="1"/>
    <col min="1299" max="1536" width="9" style="133"/>
    <col min="1537" max="1537" width="14.625" style="133" customWidth="1"/>
    <col min="1538" max="1554" width="7.5" style="133" customWidth="1"/>
    <col min="1555" max="1792" width="9" style="133"/>
    <col min="1793" max="1793" width="14.625" style="133" customWidth="1"/>
    <col min="1794" max="1810" width="7.5" style="133" customWidth="1"/>
    <col min="1811" max="2048" width="9" style="133"/>
    <col min="2049" max="2049" width="14.625" style="133" customWidth="1"/>
    <col min="2050" max="2066" width="7.5" style="133" customWidth="1"/>
    <col min="2067" max="2304" width="9" style="133"/>
    <col min="2305" max="2305" width="14.625" style="133" customWidth="1"/>
    <col min="2306" max="2322" width="7.5" style="133" customWidth="1"/>
    <col min="2323" max="2560" width="9" style="133"/>
    <col min="2561" max="2561" width="14.625" style="133" customWidth="1"/>
    <col min="2562" max="2578" width="7.5" style="133" customWidth="1"/>
    <col min="2579" max="2816" width="9" style="133"/>
    <col min="2817" max="2817" width="14.625" style="133" customWidth="1"/>
    <col min="2818" max="2834" width="7.5" style="133" customWidth="1"/>
    <col min="2835" max="3072" width="9" style="133"/>
    <col min="3073" max="3073" width="14.625" style="133" customWidth="1"/>
    <col min="3074" max="3090" width="7.5" style="133" customWidth="1"/>
    <col min="3091" max="3328" width="9" style="133"/>
    <col min="3329" max="3329" width="14.625" style="133" customWidth="1"/>
    <col min="3330" max="3346" width="7.5" style="133" customWidth="1"/>
    <col min="3347" max="3584" width="9" style="133"/>
    <col min="3585" max="3585" width="14.625" style="133" customWidth="1"/>
    <col min="3586" max="3602" width="7.5" style="133" customWidth="1"/>
    <col min="3603" max="3840" width="9" style="133"/>
    <col min="3841" max="3841" width="14.625" style="133" customWidth="1"/>
    <col min="3842" max="3858" width="7.5" style="133" customWidth="1"/>
    <col min="3859" max="4096" width="9" style="133"/>
    <col min="4097" max="4097" width="14.625" style="133" customWidth="1"/>
    <col min="4098" max="4114" width="7.5" style="133" customWidth="1"/>
    <col min="4115" max="4352" width="9" style="133"/>
    <col min="4353" max="4353" width="14.625" style="133" customWidth="1"/>
    <col min="4354" max="4370" width="7.5" style="133" customWidth="1"/>
    <col min="4371" max="4608" width="9" style="133"/>
    <col min="4609" max="4609" width="14.625" style="133" customWidth="1"/>
    <col min="4610" max="4626" width="7.5" style="133" customWidth="1"/>
    <col min="4627" max="4864" width="9" style="133"/>
    <col min="4865" max="4865" width="14.625" style="133" customWidth="1"/>
    <col min="4866" max="4882" width="7.5" style="133" customWidth="1"/>
    <col min="4883" max="5120" width="9" style="133"/>
    <col min="5121" max="5121" width="14.625" style="133" customWidth="1"/>
    <col min="5122" max="5138" width="7.5" style="133" customWidth="1"/>
    <col min="5139" max="5376" width="9" style="133"/>
    <col min="5377" max="5377" width="14.625" style="133" customWidth="1"/>
    <col min="5378" max="5394" width="7.5" style="133" customWidth="1"/>
    <col min="5395" max="5632" width="9" style="133"/>
    <col min="5633" max="5633" width="14.625" style="133" customWidth="1"/>
    <col min="5634" max="5650" width="7.5" style="133" customWidth="1"/>
    <col min="5651" max="5888" width="9" style="133"/>
    <col min="5889" max="5889" width="14.625" style="133" customWidth="1"/>
    <col min="5890" max="5906" width="7.5" style="133" customWidth="1"/>
    <col min="5907" max="6144" width="9" style="133"/>
    <col min="6145" max="6145" width="14.625" style="133" customWidth="1"/>
    <col min="6146" max="6162" width="7.5" style="133" customWidth="1"/>
    <col min="6163" max="6400" width="9" style="133"/>
    <col min="6401" max="6401" width="14.625" style="133" customWidth="1"/>
    <col min="6402" max="6418" width="7.5" style="133" customWidth="1"/>
    <col min="6419" max="6656" width="9" style="133"/>
    <col min="6657" max="6657" width="14.625" style="133" customWidth="1"/>
    <col min="6658" max="6674" width="7.5" style="133" customWidth="1"/>
    <col min="6675" max="6912" width="9" style="133"/>
    <col min="6913" max="6913" width="14.625" style="133" customWidth="1"/>
    <col min="6914" max="6930" width="7.5" style="133" customWidth="1"/>
    <col min="6931" max="7168" width="9" style="133"/>
    <col min="7169" max="7169" width="14.625" style="133" customWidth="1"/>
    <col min="7170" max="7186" width="7.5" style="133" customWidth="1"/>
    <col min="7187" max="7424" width="9" style="133"/>
    <col min="7425" max="7425" width="14.625" style="133" customWidth="1"/>
    <col min="7426" max="7442" width="7.5" style="133" customWidth="1"/>
    <col min="7443" max="7680" width="9" style="133"/>
    <col min="7681" max="7681" width="14.625" style="133" customWidth="1"/>
    <col min="7682" max="7698" width="7.5" style="133" customWidth="1"/>
    <col min="7699" max="7936" width="9" style="133"/>
    <col min="7937" max="7937" width="14.625" style="133" customWidth="1"/>
    <col min="7938" max="7954" width="7.5" style="133" customWidth="1"/>
    <col min="7955" max="8192" width="9" style="133"/>
    <col min="8193" max="8193" width="14.625" style="133" customWidth="1"/>
    <col min="8194" max="8210" width="7.5" style="133" customWidth="1"/>
    <col min="8211" max="8448" width="9" style="133"/>
    <col min="8449" max="8449" width="14.625" style="133" customWidth="1"/>
    <col min="8450" max="8466" width="7.5" style="133" customWidth="1"/>
    <col min="8467" max="8704" width="9" style="133"/>
    <col min="8705" max="8705" width="14.625" style="133" customWidth="1"/>
    <col min="8706" max="8722" width="7.5" style="133" customWidth="1"/>
    <col min="8723" max="8960" width="9" style="133"/>
    <col min="8961" max="8961" width="14.625" style="133" customWidth="1"/>
    <col min="8962" max="8978" width="7.5" style="133" customWidth="1"/>
    <col min="8979" max="9216" width="9" style="133"/>
    <col min="9217" max="9217" width="14.625" style="133" customWidth="1"/>
    <col min="9218" max="9234" width="7.5" style="133" customWidth="1"/>
    <col min="9235" max="9472" width="9" style="133"/>
    <col min="9473" max="9473" width="14.625" style="133" customWidth="1"/>
    <col min="9474" max="9490" width="7.5" style="133" customWidth="1"/>
    <col min="9491" max="9728" width="9" style="133"/>
    <col min="9729" max="9729" width="14.625" style="133" customWidth="1"/>
    <col min="9730" max="9746" width="7.5" style="133" customWidth="1"/>
    <col min="9747" max="9984" width="9" style="133"/>
    <col min="9985" max="9985" width="14.625" style="133" customWidth="1"/>
    <col min="9986" max="10002" width="7.5" style="133" customWidth="1"/>
    <col min="10003" max="10240" width="9" style="133"/>
    <col min="10241" max="10241" width="14.625" style="133" customWidth="1"/>
    <col min="10242" max="10258" width="7.5" style="133" customWidth="1"/>
    <col min="10259" max="10496" width="9" style="133"/>
    <col min="10497" max="10497" width="14.625" style="133" customWidth="1"/>
    <col min="10498" max="10514" width="7.5" style="133" customWidth="1"/>
    <col min="10515" max="10752" width="9" style="133"/>
    <col min="10753" max="10753" width="14.625" style="133" customWidth="1"/>
    <col min="10754" max="10770" width="7.5" style="133" customWidth="1"/>
    <col min="10771" max="11008" width="9" style="133"/>
    <col min="11009" max="11009" width="14.625" style="133" customWidth="1"/>
    <col min="11010" max="11026" width="7.5" style="133" customWidth="1"/>
    <col min="11027" max="11264" width="9" style="133"/>
    <col min="11265" max="11265" width="14.625" style="133" customWidth="1"/>
    <col min="11266" max="11282" width="7.5" style="133" customWidth="1"/>
    <col min="11283" max="11520" width="9" style="133"/>
    <col min="11521" max="11521" width="14.625" style="133" customWidth="1"/>
    <col min="11522" max="11538" width="7.5" style="133" customWidth="1"/>
    <col min="11539" max="11776" width="9" style="133"/>
    <col min="11777" max="11777" width="14.625" style="133" customWidth="1"/>
    <col min="11778" max="11794" width="7.5" style="133" customWidth="1"/>
    <col min="11795" max="12032" width="9" style="133"/>
    <col min="12033" max="12033" width="14.625" style="133" customWidth="1"/>
    <col min="12034" max="12050" width="7.5" style="133" customWidth="1"/>
    <col min="12051" max="12288" width="9" style="133"/>
    <col min="12289" max="12289" width="14.625" style="133" customWidth="1"/>
    <col min="12290" max="12306" width="7.5" style="133" customWidth="1"/>
    <col min="12307" max="12544" width="9" style="133"/>
    <col min="12545" max="12545" width="14.625" style="133" customWidth="1"/>
    <col min="12546" max="12562" width="7.5" style="133" customWidth="1"/>
    <col min="12563" max="12800" width="9" style="133"/>
    <col min="12801" max="12801" width="14.625" style="133" customWidth="1"/>
    <col min="12802" max="12818" width="7.5" style="133" customWidth="1"/>
    <col min="12819" max="13056" width="9" style="133"/>
    <col min="13057" max="13057" width="14.625" style="133" customWidth="1"/>
    <col min="13058" max="13074" width="7.5" style="133" customWidth="1"/>
    <col min="13075" max="13312" width="9" style="133"/>
    <col min="13313" max="13313" width="14.625" style="133" customWidth="1"/>
    <col min="13314" max="13330" width="7.5" style="133" customWidth="1"/>
    <col min="13331" max="13568" width="9" style="133"/>
    <col min="13569" max="13569" width="14.625" style="133" customWidth="1"/>
    <col min="13570" max="13586" width="7.5" style="133" customWidth="1"/>
    <col min="13587" max="13824" width="9" style="133"/>
    <col min="13825" max="13825" width="14.625" style="133" customWidth="1"/>
    <col min="13826" max="13842" width="7.5" style="133" customWidth="1"/>
    <col min="13843" max="14080" width="9" style="133"/>
    <col min="14081" max="14081" width="14.625" style="133" customWidth="1"/>
    <col min="14082" max="14098" width="7.5" style="133" customWidth="1"/>
    <col min="14099" max="14336" width="9" style="133"/>
    <col min="14337" max="14337" width="14.625" style="133" customWidth="1"/>
    <col min="14338" max="14354" width="7.5" style="133" customWidth="1"/>
    <col min="14355" max="14592" width="9" style="133"/>
    <col min="14593" max="14593" width="14.625" style="133" customWidth="1"/>
    <col min="14594" max="14610" width="7.5" style="133" customWidth="1"/>
    <col min="14611" max="14848" width="9" style="133"/>
    <col min="14849" max="14849" width="14.625" style="133" customWidth="1"/>
    <col min="14850" max="14866" width="7.5" style="133" customWidth="1"/>
    <col min="14867" max="15104" width="9" style="133"/>
    <col min="15105" max="15105" width="14.625" style="133" customWidth="1"/>
    <col min="15106" max="15122" width="7.5" style="133" customWidth="1"/>
    <col min="15123" max="15360" width="9" style="133"/>
    <col min="15361" max="15361" width="14.625" style="133" customWidth="1"/>
    <col min="15362" max="15378" width="7.5" style="133" customWidth="1"/>
    <col min="15379" max="15616" width="9" style="133"/>
    <col min="15617" max="15617" width="14.625" style="133" customWidth="1"/>
    <col min="15618" max="15634" width="7.5" style="133" customWidth="1"/>
    <col min="15635" max="15872" width="9" style="133"/>
    <col min="15873" max="15873" width="14.625" style="133" customWidth="1"/>
    <col min="15874" max="15890" width="7.5" style="133" customWidth="1"/>
    <col min="15891" max="16128" width="9" style="133"/>
    <col min="16129" max="16129" width="14.625" style="133" customWidth="1"/>
    <col min="16130" max="16146" width="7.5" style="133" customWidth="1"/>
    <col min="16147" max="16384" width="9" style="133"/>
  </cols>
  <sheetData>
    <row r="3" spans="1:18" ht="11.25" customHeight="1" x14ac:dyDescent="0.15">
      <c r="C3" s="133" t="s">
        <v>269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18" ht="11.25" customHeight="1" x14ac:dyDescent="0.15">
      <c r="A8" s="135">
        <v>41953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18" ht="11.25" customHeight="1" x14ac:dyDescent="0.15">
      <c r="A9" s="138" t="s">
        <v>145</v>
      </c>
      <c r="B9" s="139" t="s">
        <v>15</v>
      </c>
      <c r="C9" s="140" t="s">
        <v>15</v>
      </c>
      <c r="D9" s="141">
        <v>15.755000000000001</v>
      </c>
      <c r="E9" s="305">
        <v>18.077999999999999</v>
      </c>
      <c r="F9" s="306"/>
      <c r="G9" s="307"/>
      <c r="H9" s="139" t="s">
        <v>15</v>
      </c>
      <c r="I9" s="140" t="s">
        <v>15</v>
      </c>
      <c r="J9" s="141">
        <v>12.925000000000001</v>
      </c>
      <c r="K9" s="305">
        <v>18.053000000000001</v>
      </c>
      <c r="L9" s="306"/>
      <c r="M9" s="307"/>
      <c r="N9" s="139" t="s">
        <v>15</v>
      </c>
      <c r="O9" s="141">
        <v>16.695</v>
      </c>
      <c r="P9" s="305">
        <v>24.632000000000001</v>
      </c>
      <c r="Q9" s="306"/>
      <c r="R9" s="307"/>
    </row>
    <row r="10" spans="1:18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18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800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90</v>
      </c>
      <c r="K11" s="140">
        <v>250</v>
      </c>
      <c r="L11" s="140">
        <v>250</v>
      </c>
      <c r="M11" s="145">
        <v>250</v>
      </c>
      <c r="N11" s="139" t="s">
        <v>15</v>
      </c>
      <c r="O11" s="140">
        <v>170</v>
      </c>
      <c r="P11" s="140">
        <v>30</v>
      </c>
      <c r="Q11" s="140">
        <v>150</v>
      </c>
      <c r="R11" s="145" t="s">
        <v>32</v>
      </c>
    </row>
    <row r="12" spans="1:18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266</v>
      </c>
      <c r="E12" s="149">
        <v>661</v>
      </c>
      <c r="F12" s="149">
        <v>720</v>
      </c>
      <c r="G12" s="150" t="s">
        <v>32</v>
      </c>
      <c r="H12" s="147" t="s">
        <v>34</v>
      </c>
      <c r="I12" s="148" t="s">
        <v>34</v>
      </c>
      <c r="J12" s="151">
        <v>131.5</v>
      </c>
      <c r="K12" s="149">
        <v>216</v>
      </c>
      <c r="L12" s="149">
        <v>222</v>
      </c>
      <c r="M12" s="150">
        <v>226</v>
      </c>
      <c r="N12" s="147" t="s">
        <v>34</v>
      </c>
      <c r="O12" s="151">
        <v>165.8</v>
      </c>
      <c r="P12" s="148">
        <v>99.4</v>
      </c>
      <c r="Q12" s="148">
        <v>151.80000000000001</v>
      </c>
      <c r="R12" s="152" t="s">
        <v>32</v>
      </c>
    </row>
    <row r="13" spans="1:18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18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18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18" ht="11.25" customHeight="1" x14ac:dyDescent="0.15">
      <c r="A16" s="156" t="s">
        <v>49</v>
      </c>
      <c r="B16" s="140">
        <v>4.1680000000000001</v>
      </c>
      <c r="C16" s="141">
        <v>11.023</v>
      </c>
      <c r="D16" s="140" t="s">
        <v>386</v>
      </c>
      <c r="E16" s="141">
        <v>21.995000000000001</v>
      </c>
      <c r="F16" s="305">
        <v>24.163</v>
      </c>
      <c r="G16" s="306"/>
      <c r="H16" s="307"/>
      <c r="I16" s="157">
        <v>8.3439999999999994</v>
      </c>
      <c r="J16" s="141">
        <v>16.681000000000001</v>
      </c>
      <c r="K16" s="141">
        <v>19.957999999999998</v>
      </c>
      <c r="L16" s="313">
        <v>21.05</v>
      </c>
      <c r="M16" s="314"/>
      <c r="N16" s="315"/>
      <c r="O16" s="308">
        <v>17.84</v>
      </c>
      <c r="P16" s="309"/>
      <c r="Q16" s="158">
        <v>15.619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18</v>
      </c>
      <c r="C18" s="140" t="s">
        <v>262</v>
      </c>
      <c r="D18" s="140" t="s">
        <v>15</v>
      </c>
      <c r="E18" s="140">
        <v>2000</v>
      </c>
      <c r="F18" s="140">
        <v>45</v>
      </c>
      <c r="G18" s="140">
        <v>45</v>
      </c>
      <c r="H18" s="145">
        <v>40</v>
      </c>
      <c r="I18" s="139">
        <v>12</v>
      </c>
      <c r="J18" s="140">
        <v>400</v>
      </c>
      <c r="K18" s="140">
        <v>1300</v>
      </c>
      <c r="L18" s="140">
        <v>10</v>
      </c>
      <c r="M18" s="140">
        <v>8</v>
      </c>
      <c r="N18" s="140">
        <v>8</v>
      </c>
      <c r="O18" s="139">
        <v>700</v>
      </c>
      <c r="P18" s="140">
        <v>800</v>
      </c>
      <c r="Q18" s="145">
        <v>140</v>
      </c>
    </row>
    <row r="19" spans="1:18" ht="11.25" customHeight="1" thickBot="1" x14ac:dyDescent="0.2">
      <c r="A19" s="146" t="s">
        <v>33</v>
      </c>
      <c r="B19" s="148">
        <v>57.8</v>
      </c>
      <c r="C19" s="151" t="s">
        <v>262</v>
      </c>
      <c r="D19" s="148" t="s">
        <v>34</v>
      </c>
      <c r="E19" s="148">
        <v>973</v>
      </c>
      <c r="F19" s="162">
        <v>62.6</v>
      </c>
      <c r="G19" s="162">
        <v>62.7</v>
      </c>
      <c r="H19" s="163">
        <v>62.5</v>
      </c>
      <c r="I19" s="164">
        <v>163.5</v>
      </c>
      <c r="J19" s="148">
        <v>377</v>
      </c>
      <c r="K19" s="148">
        <v>694</v>
      </c>
      <c r="L19" s="162">
        <v>52.4</v>
      </c>
      <c r="M19" s="162">
        <v>50.1</v>
      </c>
      <c r="N19" s="165">
        <v>49.8</v>
      </c>
      <c r="O19" s="166">
        <v>569</v>
      </c>
      <c r="P19" s="149">
        <v>568</v>
      </c>
      <c r="Q19" s="150">
        <v>188.9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343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8.25</v>
      </c>
      <c r="C23" s="305">
        <v>10.601000000000001</v>
      </c>
      <c r="D23" s="306"/>
      <c r="E23" s="307"/>
      <c r="F23" s="157">
        <v>7.0190000000000001</v>
      </c>
      <c r="G23" s="141">
        <v>7.73</v>
      </c>
      <c r="H23" s="305">
        <v>7.048</v>
      </c>
      <c r="I23" s="306"/>
      <c r="J23" s="307"/>
      <c r="K23" s="139" t="s">
        <v>15</v>
      </c>
      <c r="L23" s="141">
        <v>31.382000000000001</v>
      </c>
      <c r="M23" s="141">
        <v>28.969000000000001</v>
      </c>
      <c r="N23" s="141">
        <v>34.984999999999999</v>
      </c>
      <c r="O23" s="305">
        <v>42.03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30</v>
      </c>
      <c r="C25" s="140">
        <v>22</v>
      </c>
      <c r="D25" s="140">
        <v>22</v>
      </c>
      <c r="E25" s="145">
        <v>22</v>
      </c>
      <c r="F25" s="139">
        <v>1400</v>
      </c>
      <c r="G25" s="140">
        <v>700</v>
      </c>
      <c r="H25" s="140">
        <v>12</v>
      </c>
      <c r="I25" s="140">
        <v>10</v>
      </c>
      <c r="J25" s="169">
        <v>15</v>
      </c>
      <c r="K25" s="139" t="s">
        <v>15</v>
      </c>
      <c r="L25" s="140" t="s">
        <v>272</v>
      </c>
      <c r="M25" s="140">
        <v>4000</v>
      </c>
      <c r="N25" s="140">
        <v>1700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121.8</v>
      </c>
      <c r="C26" s="162">
        <v>77</v>
      </c>
      <c r="D26" s="162">
        <v>71.599999999999994</v>
      </c>
      <c r="E26" s="163">
        <v>71.2</v>
      </c>
      <c r="F26" s="147">
        <v>715</v>
      </c>
      <c r="G26" s="148">
        <v>401</v>
      </c>
      <c r="H26" s="162">
        <v>53.1</v>
      </c>
      <c r="I26" s="162">
        <v>52.6</v>
      </c>
      <c r="J26" s="165">
        <v>53</v>
      </c>
      <c r="K26" s="148" t="s">
        <v>34</v>
      </c>
      <c r="L26" s="148" t="s">
        <v>272</v>
      </c>
      <c r="M26" s="148">
        <v>3100</v>
      </c>
      <c r="N26" s="170">
        <v>840</v>
      </c>
      <c r="O26" s="162">
        <v>39.1</v>
      </c>
      <c r="P26" s="162">
        <v>37.9</v>
      </c>
      <c r="Q26" s="163">
        <v>37.9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15.013</v>
      </c>
      <c r="C30" s="141">
        <v>20.52</v>
      </c>
      <c r="D30" s="141">
        <v>23.798999999999999</v>
      </c>
      <c r="E30" s="305">
        <v>24.027999999999999</v>
      </c>
      <c r="F30" s="307"/>
      <c r="G30" s="157">
        <v>12.945</v>
      </c>
      <c r="H30" s="141">
        <v>14.818</v>
      </c>
      <c r="I30" s="141">
        <v>24.853000000000002</v>
      </c>
      <c r="J30" s="305">
        <v>30.507000000000001</v>
      </c>
      <c r="K30" s="306"/>
      <c r="L30" s="307"/>
      <c r="M30" s="157">
        <v>3.4350000000000001</v>
      </c>
      <c r="N30" s="141">
        <v>5.18</v>
      </c>
      <c r="O30" s="305">
        <v>7.7039999999999997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30</v>
      </c>
      <c r="C32" s="140">
        <v>200</v>
      </c>
      <c r="D32" s="140">
        <v>10</v>
      </c>
      <c r="E32" s="140">
        <v>6</v>
      </c>
      <c r="F32" s="169">
        <v>10</v>
      </c>
      <c r="G32" s="139">
        <v>210</v>
      </c>
      <c r="H32" s="140">
        <v>1400</v>
      </c>
      <c r="I32" s="140">
        <v>4500</v>
      </c>
      <c r="J32" s="140">
        <v>15</v>
      </c>
      <c r="K32" s="140">
        <v>12</v>
      </c>
      <c r="L32" s="145">
        <v>15</v>
      </c>
      <c r="M32" s="139">
        <v>300</v>
      </c>
      <c r="N32" s="140">
        <v>120</v>
      </c>
      <c r="O32" s="140">
        <v>250</v>
      </c>
      <c r="P32" s="140">
        <v>250</v>
      </c>
      <c r="Q32" s="145">
        <v>250</v>
      </c>
      <c r="R32" s="153"/>
    </row>
    <row r="33" spans="1:18" ht="11.25" customHeight="1" thickBot="1" x14ac:dyDescent="0.2">
      <c r="A33" s="173" t="s">
        <v>33</v>
      </c>
      <c r="B33" s="147">
        <v>186</v>
      </c>
      <c r="C33" s="148">
        <v>237</v>
      </c>
      <c r="D33" s="151">
        <v>60.7</v>
      </c>
      <c r="E33" s="151">
        <v>42</v>
      </c>
      <c r="F33" s="174">
        <v>46.9</v>
      </c>
      <c r="G33" s="164">
        <v>210</v>
      </c>
      <c r="H33" s="148">
        <v>814</v>
      </c>
      <c r="I33" s="148">
        <v>3000</v>
      </c>
      <c r="J33" s="148">
        <v>53.9</v>
      </c>
      <c r="K33" s="151">
        <v>52.8</v>
      </c>
      <c r="L33" s="175">
        <v>54.4</v>
      </c>
      <c r="M33" s="151">
        <v>221</v>
      </c>
      <c r="N33" s="151">
        <v>121.1</v>
      </c>
      <c r="O33" s="148">
        <v>193</v>
      </c>
      <c r="P33" s="148">
        <v>190.7</v>
      </c>
      <c r="Q33" s="152">
        <v>190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202" t="s">
        <v>108</v>
      </c>
      <c r="D36" s="202" t="s">
        <v>109</v>
      </c>
      <c r="E36" s="202" t="s">
        <v>110</v>
      </c>
      <c r="F36" s="202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201" t="s">
        <v>32</v>
      </c>
      <c r="C37" s="205" t="s">
        <v>147</v>
      </c>
      <c r="D37" s="205" t="s">
        <v>147</v>
      </c>
      <c r="E37" s="198" t="s">
        <v>32</v>
      </c>
      <c r="F37" s="198" t="s">
        <v>32</v>
      </c>
      <c r="G37" s="306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94" t="s">
        <v>51</v>
      </c>
      <c r="C38" s="193" t="s">
        <v>18</v>
      </c>
      <c r="D38" s="193" t="s">
        <v>58</v>
      </c>
      <c r="E38" s="193" t="s">
        <v>114</v>
      </c>
      <c r="F38" s="193" t="s">
        <v>115</v>
      </c>
      <c r="G38" s="188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201" t="s">
        <v>32</v>
      </c>
      <c r="C39" s="205" t="s">
        <v>147</v>
      </c>
      <c r="D39" s="205" t="s">
        <v>147</v>
      </c>
      <c r="E39" s="205" t="s">
        <v>147</v>
      </c>
      <c r="F39" s="205" t="s">
        <v>147</v>
      </c>
      <c r="G39" s="180" t="s">
        <v>147</v>
      </c>
      <c r="H39" s="140" t="s">
        <v>147</v>
      </c>
      <c r="I39" s="140" t="s">
        <v>32</v>
      </c>
      <c r="J39" s="140" t="s">
        <v>147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204" t="s">
        <v>34</v>
      </c>
      <c r="D40" s="204" t="s">
        <v>32</v>
      </c>
      <c r="E40" s="204" t="s">
        <v>32</v>
      </c>
      <c r="F40" s="204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42" t="s">
        <v>32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5.2119999999999997</v>
      </c>
      <c r="K44" s="141">
        <v>11.095000000000001</v>
      </c>
      <c r="L44" s="305">
        <v>20.832999999999998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147</v>
      </c>
      <c r="C46" s="140" t="s">
        <v>147</v>
      </c>
      <c r="D46" s="140" t="s">
        <v>147</v>
      </c>
      <c r="E46" s="140" t="s">
        <v>147</v>
      </c>
      <c r="F46" s="140" t="s">
        <v>147</v>
      </c>
      <c r="G46" s="140" t="s">
        <v>147</v>
      </c>
      <c r="H46" s="140" t="s">
        <v>32</v>
      </c>
      <c r="I46" s="169" t="s">
        <v>32</v>
      </c>
      <c r="J46" s="139">
        <v>10</v>
      </c>
      <c r="K46" s="169">
        <v>12</v>
      </c>
      <c r="L46" s="140">
        <v>12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101.8</v>
      </c>
      <c r="K47" s="174">
        <v>75.599999999999994</v>
      </c>
      <c r="L47" s="151">
        <v>72.400000000000006</v>
      </c>
      <c r="M47" s="148">
        <v>71.400000000000006</v>
      </c>
      <c r="N47" s="175">
        <v>71.2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15.048</v>
      </c>
      <c r="D51" s="306"/>
      <c r="E51" s="307"/>
      <c r="F51" s="308">
        <v>16.702000000000002</v>
      </c>
      <c r="G51" s="306"/>
      <c r="H51" s="309"/>
      <c r="I51" s="305">
        <v>6.7549999999999999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220</v>
      </c>
      <c r="D53" s="140">
        <v>250</v>
      </c>
      <c r="E53" s="179" t="s">
        <v>32</v>
      </c>
      <c r="F53" s="140" t="s">
        <v>147</v>
      </c>
      <c r="G53" s="140">
        <v>330</v>
      </c>
      <c r="H53" s="180">
        <v>330</v>
      </c>
      <c r="I53" s="140">
        <v>20</v>
      </c>
      <c r="J53" s="140">
        <v>20</v>
      </c>
      <c r="K53" s="145">
        <v>20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110.9</v>
      </c>
      <c r="D54" s="181">
        <v>180</v>
      </c>
      <c r="E54" s="182" t="s">
        <v>32</v>
      </c>
      <c r="F54" s="148" t="s">
        <v>147</v>
      </c>
      <c r="G54" s="184">
        <v>250</v>
      </c>
      <c r="H54" s="183">
        <v>251</v>
      </c>
      <c r="I54" s="162">
        <v>63.4</v>
      </c>
      <c r="J54" s="149">
        <v>61.9</v>
      </c>
      <c r="K54" s="163">
        <v>61.7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0"/>
  <sheetViews>
    <sheetView workbookViewId="0">
      <selection activeCell="A8" sqref="A8"/>
    </sheetView>
  </sheetViews>
  <sheetFormatPr defaultRowHeight="13.5" x14ac:dyDescent="0.15"/>
  <cols>
    <col min="1" max="1" width="14.625" style="133" customWidth="1"/>
    <col min="2" max="18" width="7.5" style="133" customWidth="1"/>
    <col min="19" max="256" width="9" style="133"/>
    <col min="257" max="257" width="14.625" style="186" customWidth="1"/>
    <col min="258" max="274" width="7.5" style="186" customWidth="1"/>
    <col min="275" max="512" width="9" style="186"/>
    <col min="513" max="513" width="14.625" style="186" customWidth="1"/>
    <col min="514" max="530" width="7.5" style="186" customWidth="1"/>
    <col min="531" max="768" width="9" style="186"/>
    <col min="769" max="769" width="14.625" style="186" customWidth="1"/>
    <col min="770" max="786" width="7.5" style="186" customWidth="1"/>
    <col min="787" max="1024" width="9" style="186"/>
    <col min="1025" max="1025" width="14.625" style="186" customWidth="1"/>
    <col min="1026" max="1042" width="7.5" style="186" customWidth="1"/>
    <col min="1043" max="1280" width="9" style="186"/>
    <col min="1281" max="1281" width="14.625" style="186" customWidth="1"/>
    <col min="1282" max="1298" width="7.5" style="186" customWidth="1"/>
    <col min="1299" max="1536" width="9" style="186"/>
    <col min="1537" max="1537" width="14.625" style="186" customWidth="1"/>
    <col min="1538" max="1554" width="7.5" style="186" customWidth="1"/>
    <col min="1555" max="1792" width="9" style="186"/>
    <col min="1793" max="1793" width="14.625" style="186" customWidth="1"/>
    <col min="1794" max="1810" width="7.5" style="186" customWidth="1"/>
    <col min="1811" max="2048" width="9" style="186"/>
    <col min="2049" max="2049" width="14.625" style="186" customWidth="1"/>
    <col min="2050" max="2066" width="7.5" style="186" customWidth="1"/>
    <col min="2067" max="2304" width="9" style="186"/>
    <col min="2305" max="2305" width="14.625" style="186" customWidth="1"/>
    <col min="2306" max="2322" width="7.5" style="186" customWidth="1"/>
    <col min="2323" max="2560" width="9" style="186"/>
    <col min="2561" max="2561" width="14.625" style="186" customWidth="1"/>
    <col min="2562" max="2578" width="7.5" style="186" customWidth="1"/>
    <col min="2579" max="2816" width="9" style="186"/>
    <col min="2817" max="2817" width="14.625" style="186" customWidth="1"/>
    <col min="2818" max="2834" width="7.5" style="186" customWidth="1"/>
    <col min="2835" max="3072" width="9" style="186"/>
    <col min="3073" max="3073" width="14.625" style="186" customWidth="1"/>
    <col min="3074" max="3090" width="7.5" style="186" customWidth="1"/>
    <col min="3091" max="3328" width="9" style="186"/>
    <col min="3329" max="3329" width="14.625" style="186" customWidth="1"/>
    <col min="3330" max="3346" width="7.5" style="186" customWidth="1"/>
    <col min="3347" max="3584" width="9" style="186"/>
    <col min="3585" max="3585" width="14.625" style="186" customWidth="1"/>
    <col min="3586" max="3602" width="7.5" style="186" customWidth="1"/>
    <col min="3603" max="3840" width="9" style="186"/>
    <col min="3841" max="3841" width="14.625" style="186" customWidth="1"/>
    <col min="3842" max="3858" width="7.5" style="186" customWidth="1"/>
    <col min="3859" max="4096" width="9" style="186"/>
    <col min="4097" max="4097" width="14.625" style="186" customWidth="1"/>
    <col min="4098" max="4114" width="7.5" style="186" customWidth="1"/>
    <col min="4115" max="4352" width="9" style="186"/>
    <col min="4353" max="4353" width="14.625" style="186" customWidth="1"/>
    <col min="4354" max="4370" width="7.5" style="186" customWidth="1"/>
    <col min="4371" max="4608" width="9" style="186"/>
    <col min="4609" max="4609" width="14.625" style="186" customWidth="1"/>
    <col min="4610" max="4626" width="7.5" style="186" customWidth="1"/>
    <col min="4627" max="4864" width="9" style="186"/>
    <col min="4865" max="4865" width="14.625" style="186" customWidth="1"/>
    <col min="4866" max="4882" width="7.5" style="186" customWidth="1"/>
    <col min="4883" max="5120" width="9" style="186"/>
    <col min="5121" max="5121" width="14.625" style="186" customWidth="1"/>
    <col min="5122" max="5138" width="7.5" style="186" customWidth="1"/>
    <col min="5139" max="5376" width="9" style="186"/>
    <col min="5377" max="5377" width="14.625" style="186" customWidth="1"/>
    <col min="5378" max="5394" width="7.5" style="186" customWidth="1"/>
    <col min="5395" max="5632" width="9" style="186"/>
    <col min="5633" max="5633" width="14.625" style="186" customWidth="1"/>
    <col min="5634" max="5650" width="7.5" style="186" customWidth="1"/>
    <col min="5651" max="5888" width="9" style="186"/>
    <col min="5889" max="5889" width="14.625" style="186" customWidth="1"/>
    <col min="5890" max="5906" width="7.5" style="186" customWidth="1"/>
    <col min="5907" max="6144" width="9" style="186"/>
    <col min="6145" max="6145" width="14.625" style="186" customWidth="1"/>
    <col min="6146" max="6162" width="7.5" style="186" customWidth="1"/>
    <col min="6163" max="6400" width="9" style="186"/>
    <col min="6401" max="6401" width="14.625" style="186" customWidth="1"/>
    <col min="6402" max="6418" width="7.5" style="186" customWidth="1"/>
    <col min="6419" max="6656" width="9" style="186"/>
    <col min="6657" max="6657" width="14.625" style="186" customWidth="1"/>
    <col min="6658" max="6674" width="7.5" style="186" customWidth="1"/>
    <col min="6675" max="6912" width="9" style="186"/>
    <col min="6913" max="6913" width="14.625" style="186" customWidth="1"/>
    <col min="6914" max="6930" width="7.5" style="186" customWidth="1"/>
    <col min="6931" max="7168" width="9" style="186"/>
    <col min="7169" max="7169" width="14.625" style="186" customWidth="1"/>
    <col min="7170" max="7186" width="7.5" style="186" customWidth="1"/>
    <col min="7187" max="7424" width="9" style="186"/>
    <col min="7425" max="7425" width="14.625" style="186" customWidth="1"/>
    <col min="7426" max="7442" width="7.5" style="186" customWidth="1"/>
    <col min="7443" max="7680" width="9" style="186"/>
    <col min="7681" max="7681" width="14.625" style="186" customWidth="1"/>
    <col min="7682" max="7698" width="7.5" style="186" customWidth="1"/>
    <col min="7699" max="7936" width="9" style="186"/>
    <col min="7937" max="7937" width="14.625" style="186" customWidth="1"/>
    <col min="7938" max="7954" width="7.5" style="186" customWidth="1"/>
    <col min="7955" max="8192" width="9" style="186"/>
    <col min="8193" max="8193" width="14.625" style="186" customWidth="1"/>
    <col min="8194" max="8210" width="7.5" style="186" customWidth="1"/>
    <col min="8211" max="8448" width="9" style="186"/>
    <col min="8449" max="8449" width="14.625" style="186" customWidth="1"/>
    <col min="8450" max="8466" width="7.5" style="186" customWidth="1"/>
    <col min="8467" max="8704" width="9" style="186"/>
    <col min="8705" max="8705" width="14.625" style="186" customWidth="1"/>
    <col min="8706" max="8722" width="7.5" style="186" customWidth="1"/>
    <col min="8723" max="8960" width="9" style="186"/>
    <col min="8961" max="8961" width="14.625" style="186" customWidth="1"/>
    <col min="8962" max="8978" width="7.5" style="186" customWidth="1"/>
    <col min="8979" max="9216" width="9" style="186"/>
    <col min="9217" max="9217" width="14.625" style="186" customWidth="1"/>
    <col min="9218" max="9234" width="7.5" style="186" customWidth="1"/>
    <col min="9235" max="9472" width="9" style="186"/>
    <col min="9473" max="9473" width="14.625" style="186" customWidth="1"/>
    <col min="9474" max="9490" width="7.5" style="186" customWidth="1"/>
    <col min="9491" max="9728" width="9" style="186"/>
    <col min="9729" max="9729" width="14.625" style="186" customWidth="1"/>
    <col min="9730" max="9746" width="7.5" style="186" customWidth="1"/>
    <col min="9747" max="9984" width="9" style="186"/>
    <col min="9985" max="9985" width="14.625" style="186" customWidth="1"/>
    <col min="9986" max="10002" width="7.5" style="186" customWidth="1"/>
    <col min="10003" max="10240" width="9" style="186"/>
    <col min="10241" max="10241" width="14.625" style="186" customWidth="1"/>
    <col min="10242" max="10258" width="7.5" style="186" customWidth="1"/>
    <col min="10259" max="10496" width="9" style="186"/>
    <col min="10497" max="10497" width="14.625" style="186" customWidth="1"/>
    <col min="10498" max="10514" width="7.5" style="186" customWidth="1"/>
    <col min="10515" max="10752" width="9" style="186"/>
    <col min="10753" max="10753" width="14.625" style="186" customWidth="1"/>
    <col min="10754" max="10770" width="7.5" style="186" customWidth="1"/>
    <col min="10771" max="11008" width="9" style="186"/>
    <col min="11009" max="11009" width="14.625" style="186" customWidth="1"/>
    <col min="11010" max="11026" width="7.5" style="186" customWidth="1"/>
    <col min="11027" max="11264" width="9" style="186"/>
    <col min="11265" max="11265" width="14.625" style="186" customWidth="1"/>
    <col min="11266" max="11282" width="7.5" style="186" customWidth="1"/>
    <col min="11283" max="11520" width="9" style="186"/>
    <col min="11521" max="11521" width="14.625" style="186" customWidth="1"/>
    <col min="11522" max="11538" width="7.5" style="186" customWidth="1"/>
    <col min="11539" max="11776" width="9" style="186"/>
    <col min="11777" max="11777" width="14.625" style="186" customWidth="1"/>
    <col min="11778" max="11794" width="7.5" style="186" customWidth="1"/>
    <col min="11795" max="12032" width="9" style="186"/>
    <col min="12033" max="12033" width="14.625" style="186" customWidth="1"/>
    <col min="12034" max="12050" width="7.5" style="186" customWidth="1"/>
    <col min="12051" max="12288" width="9" style="186"/>
    <col min="12289" max="12289" width="14.625" style="186" customWidth="1"/>
    <col min="12290" max="12306" width="7.5" style="186" customWidth="1"/>
    <col min="12307" max="12544" width="9" style="186"/>
    <col min="12545" max="12545" width="14.625" style="186" customWidth="1"/>
    <col min="12546" max="12562" width="7.5" style="186" customWidth="1"/>
    <col min="12563" max="12800" width="9" style="186"/>
    <col min="12801" max="12801" width="14.625" style="186" customWidth="1"/>
    <col min="12802" max="12818" width="7.5" style="186" customWidth="1"/>
    <col min="12819" max="13056" width="9" style="186"/>
    <col min="13057" max="13057" width="14.625" style="186" customWidth="1"/>
    <col min="13058" max="13074" width="7.5" style="186" customWidth="1"/>
    <col min="13075" max="13312" width="9" style="186"/>
    <col min="13313" max="13313" width="14.625" style="186" customWidth="1"/>
    <col min="13314" max="13330" width="7.5" style="186" customWidth="1"/>
    <col min="13331" max="13568" width="9" style="186"/>
    <col min="13569" max="13569" width="14.625" style="186" customWidth="1"/>
    <col min="13570" max="13586" width="7.5" style="186" customWidth="1"/>
    <col min="13587" max="13824" width="9" style="186"/>
    <col min="13825" max="13825" width="14.625" style="186" customWidth="1"/>
    <col min="13826" max="13842" width="7.5" style="186" customWidth="1"/>
    <col min="13843" max="14080" width="9" style="186"/>
    <col min="14081" max="14081" width="14.625" style="186" customWidth="1"/>
    <col min="14082" max="14098" width="7.5" style="186" customWidth="1"/>
    <col min="14099" max="14336" width="9" style="186"/>
    <col min="14337" max="14337" width="14.625" style="186" customWidth="1"/>
    <col min="14338" max="14354" width="7.5" style="186" customWidth="1"/>
    <col min="14355" max="14592" width="9" style="186"/>
    <col min="14593" max="14593" width="14.625" style="186" customWidth="1"/>
    <col min="14594" max="14610" width="7.5" style="186" customWidth="1"/>
    <col min="14611" max="14848" width="9" style="186"/>
    <col min="14849" max="14849" width="14.625" style="186" customWidth="1"/>
    <col min="14850" max="14866" width="7.5" style="186" customWidth="1"/>
    <col min="14867" max="15104" width="9" style="186"/>
    <col min="15105" max="15105" width="14.625" style="186" customWidth="1"/>
    <col min="15106" max="15122" width="7.5" style="186" customWidth="1"/>
    <col min="15123" max="15360" width="9" style="186"/>
    <col min="15361" max="15361" width="14.625" style="186" customWidth="1"/>
    <col min="15362" max="15378" width="7.5" style="186" customWidth="1"/>
    <col min="15379" max="15616" width="9" style="186"/>
    <col min="15617" max="15617" width="14.625" style="186" customWidth="1"/>
    <col min="15618" max="15634" width="7.5" style="186" customWidth="1"/>
    <col min="15635" max="15872" width="9" style="186"/>
    <col min="15873" max="15873" width="14.625" style="186" customWidth="1"/>
    <col min="15874" max="15890" width="7.5" style="186" customWidth="1"/>
    <col min="15891" max="16128" width="9" style="186"/>
    <col min="16129" max="16129" width="14.625" style="186" customWidth="1"/>
    <col min="16130" max="16146" width="7.5" style="186" customWidth="1"/>
    <col min="16147" max="16384" width="9" style="186"/>
  </cols>
  <sheetData>
    <row r="1" spans="1:256" s="185" customFormat="1" ht="11.25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</row>
    <row r="2" spans="1:256" s="185" customFormat="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spans="1:256" s="185" customFormat="1" ht="11.25" customHeight="1" x14ac:dyDescent="0.15">
      <c r="A3" s="133"/>
      <c r="B3" s="133"/>
      <c r="C3" s="133" t="s">
        <v>269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spans="1:256" s="185" customFormat="1" ht="11.25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</row>
    <row r="5" spans="1:256" s="185" customFormat="1" ht="11.25" customHeight="1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</row>
    <row r="6" spans="1:256" s="185" customFormat="1" ht="11.25" customHeight="1" thickBo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spans="1:256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256" ht="11.25" customHeight="1" x14ac:dyDescent="0.15">
      <c r="A8" s="135">
        <v>41961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256" ht="11.25" customHeight="1" x14ac:dyDescent="0.15">
      <c r="A9" s="138" t="s">
        <v>351</v>
      </c>
      <c r="B9" s="139" t="s">
        <v>15</v>
      </c>
      <c r="C9" s="140" t="s">
        <v>15</v>
      </c>
      <c r="D9" s="141">
        <v>15.695</v>
      </c>
      <c r="E9" s="305">
        <v>17.966999999999999</v>
      </c>
      <c r="F9" s="306"/>
      <c r="G9" s="307"/>
      <c r="H9" s="139" t="s">
        <v>15</v>
      </c>
      <c r="I9" s="140" t="s">
        <v>15</v>
      </c>
      <c r="J9" s="141">
        <v>12.917</v>
      </c>
      <c r="K9" s="305">
        <v>18.155000000000001</v>
      </c>
      <c r="L9" s="306"/>
      <c r="M9" s="307"/>
      <c r="N9" s="139" t="s">
        <v>15</v>
      </c>
      <c r="O9" s="141">
        <v>16.701000000000001</v>
      </c>
      <c r="P9" s="305">
        <v>24.350999999999999</v>
      </c>
      <c r="Q9" s="306"/>
      <c r="R9" s="307"/>
    </row>
    <row r="10" spans="1:256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256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800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90</v>
      </c>
      <c r="K11" s="140">
        <v>250</v>
      </c>
      <c r="L11" s="140">
        <v>250</v>
      </c>
      <c r="M11" s="145">
        <v>250</v>
      </c>
      <c r="N11" s="139" t="s">
        <v>15</v>
      </c>
      <c r="O11" s="140">
        <v>180</v>
      </c>
      <c r="P11" s="140">
        <v>40</v>
      </c>
      <c r="Q11" s="140">
        <v>180</v>
      </c>
      <c r="R11" s="145" t="s">
        <v>32</v>
      </c>
    </row>
    <row r="12" spans="1:256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277</v>
      </c>
      <c r="E12" s="149">
        <v>686</v>
      </c>
      <c r="F12" s="149">
        <v>773</v>
      </c>
      <c r="G12" s="150" t="s">
        <v>32</v>
      </c>
      <c r="H12" s="147" t="s">
        <v>34</v>
      </c>
      <c r="I12" s="148" t="s">
        <v>34</v>
      </c>
      <c r="J12" s="151">
        <v>131.19999999999999</v>
      </c>
      <c r="K12" s="149">
        <v>213</v>
      </c>
      <c r="L12" s="149">
        <v>223</v>
      </c>
      <c r="M12" s="150">
        <v>221</v>
      </c>
      <c r="N12" s="147" t="s">
        <v>34</v>
      </c>
      <c r="O12" s="151">
        <v>166.3</v>
      </c>
      <c r="P12" s="148">
        <v>101.5</v>
      </c>
      <c r="Q12" s="148">
        <v>177.8</v>
      </c>
      <c r="R12" s="152" t="s">
        <v>32</v>
      </c>
    </row>
    <row r="13" spans="1:256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256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256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256" ht="11.25" customHeight="1" x14ac:dyDescent="0.15">
      <c r="A16" s="156" t="s">
        <v>49</v>
      </c>
      <c r="B16" s="140">
        <v>4.1749999999999998</v>
      </c>
      <c r="C16" s="141">
        <v>11.021000000000001</v>
      </c>
      <c r="D16" s="140" t="s">
        <v>386</v>
      </c>
      <c r="E16" s="141">
        <v>21.006</v>
      </c>
      <c r="F16" s="305">
        <v>24.315999999999999</v>
      </c>
      <c r="G16" s="306"/>
      <c r="H16" s="307"/>
      <c r="I16" s="157">
        <v>8.4149999999999991</v>
      </c>
      <c r="J16" s="141">
        <v>16.713000000000001</v>
      </c>
      <c r="K16" s="141">
        <v>20.03</v>
      </c>
      <c r="L16" s="313">
        <v>21.257000000000001</v>
      </c>
      <c r="M16" s="314"/>
      <c r="N16" s="315"/>
      <c r="O16" s="308">
        <v>17.873000000000001</v>
      </c>
      <c r="P16" s="309"/>
      <c r="Q16" s="158">
        <v>15.63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357</v>
      </c>
      <c r="C18" s="140" t="s">
        <v>262</v>
      </c>
      <c r="D18" s="140" t="s">
        <v>15</v>
      </c>
      <c r="E18" s="140">
        <v>1800</v>
      </c>
      <c r="F18" s="140">
        <v>50</v>
      </c>
      <c r="G18" s="140">
        <v>50</v>
      </c>
      <c r="H18" s="145">
        <v>50</v>
      </c>
      <c r="I18" s="139">
        <v>15</v>
      </c>
      <c r="J18" s="140">
        <v>300</v>
      </c>
      <c r="K18" s="140">
        <v>1200</v>
      </c>
      <c r="L18" s="140">
        <v>10</v>
      </c>
      <c r="M18" s="140">
        <v>10</v>
      </c>
      <c r="N18" s="140">
        <v>8</v>
      </c>
      <c r="O18" s="139">
        <v>800</v>
      </c>
      <c r="P18" s="140">
        <v>800</v>
      </c>
      <c r="Q18" s="145">
        <v>150</v>
      </c>
    </row>
    <row r="19" spans="1:18" ht="11.25" customHeight="1" thickBot="1" x14ac:dyDescent="0.2">
      <c r="A19" s="146" t="s">
        <v>33</v>
      </c>
      <c r="B19" s="148" t="s">
        <v>357</v>
      </c>
      <c r="C19" s="151" t="s">
        <v>262</v>
      </c>
      <c r="D19" s="148" t="s">
        <v>34</v>
      </c>
      <c r="E19" s="148">
        <v>944</v>
      </c>
      <c r="F19" s="162">
        <v>65.599999999999994</v>
      </c>
      <c r="G19" s="162">
        <v>66.7</v>
      </c>
      <c r="H19" s="163">
        <v>65.900000000000006</v>
      </c>
      <c r="I19" s="164">
        <v>174</v>
      </c>
      <c r="J19" s="148">
        <v>334</v>
      </c>
      <c r="K19" s="148">
        <v>685</v>
      </c>
      <c r="L19" s="162">
        <v>52.9</v>
      </c>
      <c r="M19" s="162">
        <v>50.3</v>
      </c>
      <c r="N19" s="165">
        <v>50</v>
      </c>
      <c r="O19" s="166">
        <v>568</v>
      </c>
      <c r="P19" s="149">
        <v>572</v>
      </c>
      <c r="Q19" s="150">
        <v>207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352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353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8.6329999999999991</v>
      </c>
      <c r="C23" s="305">
        <v>10.603999999999999</v>
      </c>
      <c r="D23" s="306"/>
      <c r="E23" s="307"/>
      <c r="F23" s="157">
        <v>7.0090000000000003</v>
      </c>
      <c r="G23" s="141">
        <v>7.7770000000000001</v>
      </c>
      <c r="H23" s="305">
        <v>7.2069999999999999</v>
      </c>
      <c r="I23" s="306"/>
      <c r="J23" s="307"/>
      <c r="K23" s="139" t="s">
        <v>15</v>
      </c>
      <c r="L23" s="141">
        <v>31.353999999999999</v>
      </c>
      <c r="M23" s="141">
        <v>28.969000000000001</v>
      </c>
      <c r="N23" s="141">
        <v>34.887</v>
      </c>
      <c r="O23" s="305">
        <v>41.941000000000003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25</v>
      </c>
      <c r="C25" s="140">
        <v>25</v>
      </c>
      <c r="D25" s="140">
        <v>25</v>
      </c>
      <c r="E25" s="145">
        <v>25</v>
      </c>
      <c r="F25" s="139">
        <v>1400</v>
      </c>
      <c r="G25" s="140">
        <v>800</v>
      </c>
      <c r="H25" s="140">
        <v>10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4000</v>
      </c>
      <c r="N25" s="140">
        <v>1800</v>
      </c>
      <c r="O25" s="140">
        <v>8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127.4</v>
      </c>
      <c r="C26" s="162">
        <v>75.3</v>
      </c>
      <c r="D26" s="162">
        <v>69.400000000000006</v>
      </c>
      <c r="E26" s="163">
        <v>71.7</v>
      </c>
      <c r="F26" s="147">
        <v>712</v>
      </c>
      <c r="G26" s="148">
        <v>423</v>
      </c>
      <c r="H26" s="162">
        <v>52.4</v>
      </c>
      <c r="I26" s="162">
        <v>53.1</v>
      </c>
      <c r="J26" s="165">
        <v>52.5</v>
      </c>
      <c r="K26" s="148" t="s">
        <v>34</v>
      </c>
      <c r="L26" s="148" t="s">
        <v>272</v>
      </c>
      <c r="M26" s="148">
        <v>3040</v>
      </c>
      <c r="N26" s="170">
        <v>858</v>
      </c>
      <c r="O26" s="162">
        <v>39.200000000000003</v>
      </c>
      <c r="P26" s="162">
        <v>37.6</v>
      </c>
      <c r="Q26" s="163">
        <v>38.1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15.013</v>
      </c>
      <c r="C30" s="141">
        <v>20.52</v>
      </c>
      <c r="D30" s="141">
        <v>23.798999999999999</v>
      </c>
      <c r="E30" s="305">
        <v>24.047000000000001</v>
      </c>
      <c r="F30" s="307"/>
      <c r="G30" s="157">
        <v>12.945</v>
      </c>
      <c r="H30" s="141">
        <v>14.818</v>
      </c>
      <c r="I30" s="141">
        <v>24.853000000000002</v>
      </c>
      <c r="J30" s="305">
        <v>30.68</v>
      </c>
      <c r="K30" s="306"/>
      <c r="L30" s="307"/>
      <c r="M30" s="157">
        <v>3.4940000000000002</v>
      </c>
      <c r="N30" s="141">
        <v>5.226</v>
      </c>
      <c r="O30" s="305">
        <v>7.7549999999999999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30</v>
      </c>
      <c r="C32" s="140">
        <v>200</v>
      </c>
      <c r="D32" s="140">
        <v>10</v>
      </c>
      <c r="E32" s="140">
        <v>6</v>
      </c>
      <c r="F32" s="169">
        <v>10</v>
      </c>
      <c r="G32" s="139">
        <v>210</v>
      </c>
      <c r="H32" s="140">
        <v>1400</v>
      </c>
      <c r="I32" s="140">
        <v>4500</v>
      </c>
      <c r="J32" s="140">
        <v>12</v>
      </c>
      <c r="K32" s="140">
        <v>12</v>
      </c>
      <c r="L32" s="145">
        <v>15</v>
      </c>
      <c r="M32" s="139">
        <v>280</v>
      </c>
      <c r="N32" s="140">
        <v>120</v>
      </c>
      <c r="O32" s="140">
        <v>250</v>
      </c>
      <c r="P32" s="140">
        <v>250</v>
      </c>
      <c r="Q32" s="145">
        <v>250</v>
      </c>
      <c r="R32" s="153"/>
    </row>
    <row r="33" spans="1:18" ht="11.25" customHeight="1" thickBot="1" x14ac:dyDescent="0.2">
      <c r="A33" s="173" t="s">
        <v>33</v>
      </c>
      <c r="B33" s="147">
        <v>186</v>
      </c>
      <c r="C33" s="148">
        <v>237</v>
      </c>
      <c r="D33" s="151">
        <v>60.7</v>
      </c>
      <c r="E33" s="151">
        <v>42</v>
      </c>
      <c r="F33" s="174">
        <v>46.9</v>
      </c>
      <c r="G33" s="164">
        <v>210</v>
      </c>
      <c r="H33" s="148">
        <v>814</v>
      </c>
      <c r="I33" s="148">
        <v>3000</v>
      </c>
      <c r="J33" s="148">
        <v>53.9</v>
      </c>
      <c r="K33" s="151">
        <v>52.8</v>
      </c>
      <c r="L33" s="175">
        <v>54.4</v>
      </c>
      <c r="M33" s="151">
        <v>233</v>
      </c>
      <c r="N33" s="151">
        <v>114.8</v>
      </c>
      <c r="O33" s="148">
        <v>190</v>
      </c>
      <c r="P33" s="148">
        <v>185.5</v>
      </c>
      <c r="Q33" s="152">
        <v>186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202" t="s">
        <v>108</v>
      </c>
      <c r="D36" s="202" t="s">
        <v>109</v>
      </c>
      <c r="E36" s="202" t="s">
        <v>110</v>
      </c>
      <c r="F36" s="202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201" t="s">
        <v>32</v>
      </c>
      <c r="C37" s="205" t="s">
        <v>147</v>
      </c>
      <c r="D37" s="205" t="s">
        <v>147</v>
      </c>
      <c r="E37" s="198" t="s">
        <v>32</v>
      </c>
      <c r="F37" s="198" t="s">
        <v>32</v>
      </c>
      <c r="G37" s="306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94" t="s">
        <v>51</v>
      </c>
      <c r="C38" s="193" t="s">
        <v>18</v>
      </c>
      <c r="D38" s="193" t="s">
        <v>58</v>
      </c>
      <c r="E38" s="193" t="s">
        <v>114</v>
      </c>
      <c r="F38" s="193" t="s">
        <v>115</v>
      </c>
      <c r="G38" s="188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201" t="s">
        <v>32</v>
      </c>
      <c r="C39" s="205" t="s">
        <v>147</v>
      </c>
      <c r="D39" s="205" t="s">
        <v>147</v>
      </c>
      <c r="E39" s="205" t="s">
        <v>354</v>
      </c>
      <c r="F39" s="205" t="s">
        <v>354</v>
      </c>
      <c r="G39" s="180" t="s">
        <v>354</v>
      </c>
      <c r="H39" s="140" t="s">
        <v>354</v>
      </c>
      <c r="I39" s="140" t="s">
        <v>32</v>
      </c>
      <c r="J39" s="140" t="s">
        <v>354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204" t="s">
        <v>34</v>
      </c>
      <c r="D40" s="204" t="s">
        <v>32</v>
      </c>
      <c r="E40" s="204" t="s">
        <v>32</v>
      </c>
      <c r="F40" s="204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42" t="s">
        <v>32</v>
      </c>
      <c r="C44" s="140" t="s">
        <v>379</v>
      </c>
      <c r="D44" s="140" t="s">
        <v>379</v>
      </c>
      <c r="E44" s="140" t="s">
        <v>379</v>
      </c>
      <c r="F44" s="140" t="s">
        <v>379</v>
      </c>
      <c r="G44" s="318" t="s">
        <v>32</v>
      </c>
      <c r="H44" s="319"/>
      <c r="I44" s="320"/>
      <c r="J44" s="157">
        <v>5.31</v>
      </c>
      <c r="K44" s="141">
        <v>11.099</v>
      </c>
      <c r="L44" s="305">
        <v>20.902000000000001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354</v>
      </c>
      <c r="C46" s="140" t="s">
        <v>354</v>
      </c>
      <c r="D46" s="140" t="s">
        <v>354</v>
      </c>
      <c r="E46" s="140" t="s">
        <v>354</v>
      </c>
      <c r="F46" s="140" t="s">
        <v>354</v>
      </c>
      <c r="G46" s="140" t="s">
        <v>354</v>
      </c>
      <c r="H46" s="140" t="s">
        <v>32</v>
      </c>
      <c r="I46" s="169" t="s">
        <v>32</v>
      </c>
      <c r="J46" s="139">
        <v>10</v>
      </c>
      <c r="K46" s="169">
        <v>15</v>
      </c>
      <c r="L46" s="140">
        <v>15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102.4</v>
      </c>
      <c r="K47" s="174">
        <v>78.2</v>
      </c>
      <c r="L47" s="151">
        <v>74.400000000000006</v>
      </c>
      <c r="M47" s="148">
        <v>73.7</v>
      </c>
      <c r="N47" s="175">
        <v>73.3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15.324</v>
      </c>
      <c r="D51" s="306"/>
      <c r="E51" s="307"/>
      <c r="F51" s="308">
        <v>16.803999999999998</v>
      </c>
      <c r="G51" s="306"/>
      <c r="H51" s="309"/>
      <c r="I51" s="305">
        <v>6.78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387</v>
      </c>
      <c r="C53" s="140">
        <v>250</v>
      </c>
      <c r="D53" s="140">
        <v>300</v>
      </c>
      <c r="E53" s="179" t="s">
        <v>32</v>
      </c>
      <c r="F53" s="140" t="s">
        <v>354</v>
      </c>
      <c r="G53" s="140">
        <v>250</v>
      </c>
      <c r="H53" s="180">
        <v>300</v>
      </c>
      <c r="I53" s="140">
        <v>15</v>
      </c>
      <c r="J53" s="140">
        <v>15</v>
      </c>
      <c r="K53" s="145">
        <v>15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144.1</v>
      </c>
      <c r="D54" s="181">
        <v>259</v>
      </c>
      <c r="E54" s="182" t="s">
        <v>32</v>
      </c>
      <c r="F54" s="148" t="s">
        <v>354</v>
      </c>
      <c r="G54" s="184">
        <v>215.3</v>
      </c>
      <c r="H54" s="183">
        <v>239</v>
      </c>
      <c r="I54" s="162">
        <v>56.9</v>
      </c>
      <c r="J54" s="149">
        <v>57.2</v>
      </c>
      <c r="K54" s="163">
        <v>58.3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0"/>
  <sheetViews>
    <sheetView topLeftCell="A22" workbookViewId="0">
      <selection activeCell="A8" sqref="A8"/>
    </sheetView>
  </sheetViews>
  <sheetFormatPr defaultRowHeight="13.5" x14ac:dyDescent="0.15"/>
  <cols>
    <col min="1" max="1" width="14.625" style="133" customWidth="1"/>
    <col min="2" max="18" width="7.5" style="133" customWidth="1"/>
    <col min="19" max="256" width="9" style="133"/>
    <col min="257" max="257" width="14.625" style="186" customWidth="1"/>
    <col min="258" max="274" width="7.5" style="186" customWidth="1"/>
    <col min="275" max="512" width="9" style="186"/>
    <col min="513" max="513" width="14.625" style="186" customWidth="1"/>
    <col min="514" max="530" width="7.5" style="186" customWidth="1"/>
    <col min="531" max="768" width="9" style="186"/>
    <col min="769" max="769" width="14.625" style="186" customWidth="1"/>
    <col min="770" max="786" width="7.5" style="186" customWidth="1"/>
    <col min="787" max="1024" width="9" style="186"/>
    <col min="1025" max="1025" width="14.625" style="186" customWidth="1"/>
    <col min="1026" max="1042" width="7.5" style="186" customWidth="1"/>
    <col min="1043" max="1280" width="9" style="186"/>
    <col min="1281" max="1281" width="14.625" style="186" customWidth="1"/>
    <col min="1282" max="1298" width="7.5" style="186" customWidth="1"/>
    <col min="1299" max="1536" width="9" style="186"/>
    <col min="1537" max="1537" width="14.625" style="186" customWidth="1"/>
    <col min="1538" max="1554" width="7.5" style="186" customWidth="1"/>
    <col min="1555" max="1792" width="9" style="186"/>
    <col min="1793" max="1793" width="14.625" style="186" customWidth="1"/>
    <col min="1794" max="1810" width="7.5" style="186" customWidth="1"/>
    <col min="1811" max="2048" width="9" style="186"/>
    <col min="2049" max="2049" width="14.625" style="186" customWidth="1"/>
    <col min="2050" max="2066" width="7.5" style="186" customWidth="1"/>
    <col min="2067" max="2304" width="9" style="186"/>
    <col min="2305" max="2305" width="14.625" style="186" customWidth="1"/>
    <col min="2306" max="2322" width="7.5" style="186" customWidth="1"/>
    <col min="2323" max="2560" width="9" style="186"/>
    <col min="2561" max="2561" width="14.625" style="186" customWidth="1"/>
    <col min="2562" max="2578" width="7.5" style="186" customWidth="1"/>
    <col min="2579" max="2816" width="9" style="186"/>
    <col min="2817" max="2817" width="14.625" style="186" customWidth="1"/>
    <col min="2818" max="2834" width="7.5" style="186" customWidth="1"/>
    <col min="2835" max="3072" width="9" style="186"/>
    <col min="3073" max="3073" width="14.625" style="186" customWidth="1"/>
    <col min="3074" max="3090" width="7.5" style="186" customWidth="1"/>
    <col min="3091" max="3328" width="9" style="186"/>
    <col min="3329" max="3329" width="14.625" style="186" customWidth="1"/>
    <col min="3330" max="3346" width="7.5" style="186" customWidth="1"/>
    <col min="3347" max="3584" width="9" style="186"/>
    <col min="3585" max="3585" width="14.625" style="186" customWidth="1"/>
    <col min="3586" max="3602" width="7.5" style="186" customWidth="1"/>
    <col min="3603" max="3840" width="9" style="186"/>
    <col min="3841" max="3841" width="14.625" style="186" customWidth="1"/>
    <col min="3842" max="3858" width="7.5" style="186" customWidth="1"/>
    <col min="3859" max="4096" width="9" style="186"/>
    <col min="4097" max="4097" width="14.625" style="186" customWidth="1"/>
    <col min="4098" max="4114" width="7.5" style="186" customWidth="1"/>
    <col min="4115" max="4352" width="9" style="186"/>
    <col min="4353" max="4353" width="14.625" style="186" customWidth="1"/>
    <col min="4354" max="4370" width="7.5" style="186" customWidth="1"/>
    <col min="4371" max="4608" width="9" style="186"/>
    <col min="4609" max="4609" width="14.625" style="186" customWidth="1"/>
    <col min="4610" max="4626" width="7.5" style="186" customWidth="1"/>
    <col min="4627" max="4864" width="9" style="186"/>
    <col min="4865" max="4865" width="14.625" style="186" customWidth="1"/>
    <col min="4866" max="4882" width="7.5" style="186" customWidth="1"/>
    <col min="4883" max="5120" width="9" style="186"/>
    <col min="5121" max="5121" width="14.625" style="186" customWidth="1"/>
    <col min="5122" max="5138" width="7.5" style="186" customWidth="1"/>
    <col min="5139" max="5376" width="9" style="186"/>
    <col min="5377" max="5377" width="14.625" style="186" customWidth="1"/>
    <col min="5378" max="5394" width="7.5" style="186" customWidth="1"/>
    <col min="5395" max="5632" width="9" style="186"/>
    <col min="5633" max="5633" width="14.625" style="186" customWidth="1"/>
    <col min="5634" max="5650" width="7.5" style="186" customWidth="1"/>
    <col min="5651" max="5888" width="9" style="186"/>
    <col min="5889" max="5889" width="14.625" style="186" customWidth="1"/>
    <col min="5890" max="5906" width="7.5" style="186" customWidth="1"/>
    <col min="5907" max="6144" width="9" style="186"/>
    <col min="6145" max="6145" width="14.625" style="186" customWidth="1"/>
    <col min="6146" max="6162" width="7.5" style="186" customWidth="1"/>
    <col min="6163" max="6400" width="9" style="186"/>
    <col min="6401" max="6401" width="14.625" style="186" customWidth="1"/>
    <col min="6402" max="6418" width="7.5" style="186" customWidth="1"/>
    <col min="6419" max="6656" width="9" style="186"/>
    <col min="6657" max="6657" width="14.625" style="186" customWidth="1"/>
    <col min="6658" max="6674" width="7.5" style="186" customWidth="1"/>
    <col min="6675" max="6912" width="9" style="186"/>
    <col min="6913" max="6913" width="14.625" style="186" customWidth="1"/>
    <col min="6914" max="6930" width="7.5" style="186" customWidth="1"/>
    <col min="6931" max="7168" width="9" style="186"/>
    <col min="7169" max="7169" width="14.625" style="186" customWidth="1"/>
    <col min="7170" max="7186" width="7.5" style="186" customWidth="1"/>
    <col min="7187" max="7424" width="9" style="186"/>
    <col min="7425" max="7425" width="14.625" style="186" customWidth="1"/>
    <col min="7426" max="7442" width="7.5" style="186" customWidth="1"/>
    <col min="7443" max="7680" width="9" style="186"/>
    <col min="7681" max="7681" width="14.625" style="186" customWidth="1"/>
    <col min="7682" max="7698" width="7.5" style="186" customWidth="1"/>
    <col min="7699" max="7936" width="9" style="186"/>
    <col min="7937" max="7937" width="14.625" style="186" customWidth="1"/>
    <col min="7938" max="7954" width="7.5" style="186" customWidth="1"/>
    <col min="7955" max="8192" width="9" style="186"/>
    <col min="8193" max="8193" width="14.625" style="186" customWidth="1"/>
    <col min="8194" max="8210" width="7.5" style="186" customWidth="1"/>
    <col min="8211" max="8448" width="9" style="186"/>
    <col min="8449" max="8449" width="14.625" style="186" customWidth="1"/>
    <col min="8450" max="8466" width="7.5" style="186" customWidth="1"/>
    <col min="8467" max="8704" width="9" style="186"/>
    <col min="8705" max="8705" width="14.625" style="186" customWidth="1"/>
    <col min="8706" max="8722" width="7.5" style="186" customWidth="1"/>
    <col min="8723" max="8960" width="9" style="186"/>
    <col min="8961" max="8961" width="14.625" style="186" customWidth="1"/>
    <col min="8962" max="8978" width="7.5" style="186" customWidth="1"/>
    <col min="8979" max="9216" width="9" style="186"/>
    <col min="9217" max="9217" width="14.625" style="186" customWidth="1"/>
    <col min="9218" max="9234" width="7.5" style="186" customWidth="1"/>
    <col min="9235" max="9472" width="9" style="186"/>
    <col min="9473" max="9473" width="14.625" style="186" customWidth="1"/>
    <col min="9474" max="9490" width="7.5" style="186" customWidth="1"/>
    <col min="9491" max="9728" width="9" style="186"/>
    <col min="9729" max="9729" width="14.625" style="186" customWidth="1"/>
    <col min="9730" max="9746" width="7.5" style="186" customWidth="1"/>
    <col min="9747" max="9984" width="9" style="186"/>
    <col min="9985" max="9985" width="14.625" style="186" customWidth="1"/>
    <col min="9986" max="10002" width="7.5" style="186" customWidth="1"/>
    <col min="10003" max="10240" width="9" style="186"/>
    <col min="10241" max="10241" width="14.625" style="186" customWidth="1"/>
    <col min="10242" max="10258" width="7.5" style="186" customWidth="1"/>
    <col min="10259" max="10496" width="9" style="186"/>
    <col min="10497" max="10497" width="14.625" style="186" customWidth="1"/>
    <col min="10498" max="10514" width="7.5" style="186" customWidth="1"/>
    <col min="10515" max="10752" width="9" style="186"/>
    <col min="10753" max="10753" width="14.625" style="186" customWidth="1"/>
    <col min="10754" max="10770" width="7.5" style="186" customWidth="1"/>
    <col min="10771" max="11008" width="9" style="186"/>
    <col min="11009" max="11009" width="14.625" style="186" customWidth="1"/>
    <col min="11010" max="11026" width="7.5" style="186" customWidth="1"/>
    <col min="11027" max="11264" width="9" style="186"/>
    <col min="11265" max="11265" width="14.625" style="186" customWidth="1"/>
    <col min="11266" max="11282" width="7.5" style="186" customWidth="1"/>
    <col min="11283" max="11520" width="9" style="186"/>
    <col min="11521" max="11521" width="14.625" style="186" customWidth="1"/>
    <col min="11522" max="11538" width="7.5" style="186" customWidth="1"/>
    <col min="11539" max="11776" width="9" style="186"/>
    <col min="11777" max="11777" width="14.625" style="186" customWidth="1"/>
    <col min="11778" max="11794" width="7.5" style="186" customWidth="1"/>
    <col min="11795" max="12032" width="9" style="186"/>
    <col min="12033" max="12033" width="14.625" style="186" customWidth="1"/>
    <col min="12034" max="12050" width="7.5" style="186" customWidth="1"/>
    <col min="12051" max="12288" width="9" style="186"/>
    <col min="12289" max="12289" width="14.625" style="186" customWidth="1"/>
    <col min="12290" max="12306" width="7.5" style="186" customWidth="1"/>
    <col min="12307" max="12544" width="9" style="186"/>
    <col min="12545" max="12545" width="14.625" style="186" customWidth="1"/>
    <col min="12546" max="12562" width="7.5" style="186" customWidth="1"/>
    <col min="12563" max="12800" width="9" style="186"/>
    <col min="12801" max="12801" width="14.625" style="186" customWidth="1"/>
    <col min="12802" max="12818" width="7.5" style="186" customWidth="1"/>
    <col min="12819" max="13056" width="9" style="186"/>
    <col min="13057" max="13057" width="14.625" style="186" customWidth="1"/>
    <col min="13058" max="13074" width="7.5" style="186" customWidth="1"/>
    <col min="13075" max="13312" width="9" style="186"/>
    <col min="13313" max="13313" width="14.625" style="186" customWidth="1"/>
    <col min="13314" max="13330" width="7.5" style="186" customWidth="1"/>
    <col min="13331" max="13568" width="9" style="186"/>
    <col min="13569" max="13569" width="14.625" style="186" customWidth="1"/>
    <col min="13570" max="13586" width="7.5" style="186" customWidth="1"/>
    <col min="13587" max="13824" width="9" style="186"/>
    <col min="13825" max="13825" width="14.625" style="186" customWidth="1"/>
    <col min="13826" max="13842" width="7.5" style="186" customWidth="1"/>
    <col min="13843" max="14080" width="9" style="186"/>
    <col min="14081" max="14081" width="14.625" style="186" customWidth="1"/>
    <col min="14082" max="14098" width="7.5" style="186" customWidth="1"/>
    <col min="14099" max="14336" width="9" style="186"/>
    <col min="14337" max="14337" width="14.625" style="186" customWidth="1"/>
    <col min="14338" max="14354" width="7.5" style="186" customWidth="1"/>
    <col min="14355" max="14592" width="9" style="186"/>
    <col min="14593" max="14593" width="14.625" style="186" customWidth="1"/>
    <col min="14594" max="14610" width="7.5" style="186" customWidth="1"/>
    <col min="14611" max="14848" width="9" style="186"/>
    <col min="14849" max="14849" width="14.625" style="186" customWidth="1"/>
    <col min="14850" max="14866" width="7.5" style="186" customWidth="1"/>
    <col min="14867" max="15104" width="9" style="186"/>
    <col min="15105" max="15105" width="14.625" style="186" customWidth="1"/>
    <col min="15106" max="15122" width="7.5" style="186" customWidth="1"/>
    <col min="15123" max="15360" width="9" style="186"/>
    <col min="15361" max="15361" width="14.625" style="186" customWidth="1"/>
    <col min="15362" max="15378" width="7.5" style="186" customWidth="1"/>
    <col min="15379" max="15616" width="9" style="186"/>
    <col min="15617" max="15617" width="14.625" style="186" customWidth="1"/>
    <col min="15618" max="15634" width="7.5" style="186" customWidth="1"/>
    <col min="15635" max="15872" width="9" style="186"/>
    <col min="15873" max="15873" width="14.625" style="186" customWidth="1"/>
    <col min="15874" max="15890" width="7.5" style="186" customWidth="1"/>
    <col min="15891" max="16128" width="9" style="186"/>
    <col min="16129" max="16129" width="14.625" style="186" customWidth="1"/>
    <col min="16130" max="16146" width="7.5" style="186" customWidth="1"/>
    <col min="16147" max="16384" width="9" style="186"/>
  </cols>
  <sheetData>
    <row r="1" spans="1:256" s="185" customFormat="1" ht="11.25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</row>
    <row r="2" spans="1:256" s="185" customFormat="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spans="1:256" s="185" customFormat="1" ht="11.25" customHeight="1" x14ac:dyDescent="0.15">
      <c r="A3" s="133"/>
      <c r="B3" s="133"/>
      <c r="C3" s="133" t="s">
        <v>269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spans="1:256" s="185" customFormat="1" ht="11.25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</row>
    <row r="5" spans="1:256" s="185" customFormat="1" ht="11.25" customHeight="1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</row>
    <row r="6" spans="1:256" s="185" customFormat="1" ht="11.25" customHeight="1" thickBo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spans="1:256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256" ht="11.25" customHeight="1" x14ac:dyDescent="0.15">
      <c r="A8" s="135">
        <v>41968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256" ht="11.25" customHeight="1" x14ac:dyDescent="0.15">
      <c r="A9" s="138" t="s">
        <v>145</v>
      </c>
      <c r="B9" s="139" t="s">
        <v>15</v>
      </c>
      <c r="C9" s="140" t="s">
        <v>15</v>
      </c>
      <c r="D9" s="141">
        <v>15.61</v>
      </c>
      <c r="E9" s="305">
        <v>17.815999999999999</v>
      </c>
      <c r="F9" s="306"/>
      <c r="G9" s="307"/>
      <c r="H9" s="139" t="s">
        <v>15</v>
      </c>
      <c r="I9" s="140" t="s">
        <v>15</v>
      </c>
      <c r="J9" s="141">
        <v>12.952999999999999</v>
      </c>
      <c r="K9" s="305">
        <v>18.175000000000001</v>
      </c>
      <c r="L9" s="306"/>
      <c r="M9" s="307"/>
      <c r="N9" s="139" t="s">
        <v>15</v>
      </c>
      <c r="O9" s="141">
        <v>16.832999999999998</v>
      </c>
      <c r="P9" s="305">
        <v>24.44</v>
      </c>
      <c r="Q9" s="306"/>
      <c r="R9" s="307"/>
    </row>
    <row r="10" spans="1:256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256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800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90</v>
      </c>
      <c r="K11" s="140">
        <v>250</v>
      </c>
      <c r="L11" s="140">
        <v>250</v>
      </c>
      <c r="M11" s="145">
        <v>250</v>
      </c>
      <c r="N11" s="139" t="s">
        <v>15</v>
      </c>
      <c r="O11" s="140">
        <v>180</v>
      </c>
      <c r="P11" s="140">
        <v>70</v>
      </c>
      <c r="Q11" s="140">
        <v>400</v>
      </c>
      <c r="R11" s="145" t="s">
        <v>32</v>
      </c>
    </row>
    <row r="12" spans="1:256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306</v>
      </c>
      <c r="E12" s="149">
        <v>688</v>
      </c>
      <c r="F12" s="149">
        <v>796</v>
      </c>
      <c r="G12" s="150" t="s">
        <v>32</v>
      </c>
      <c r="H12" s="147" t="s">
        <v>34</v>
      </c>
      <c r="I12" s="148" t="s">
        <v>34</v>
      </c>
      <c r="J12" s="151">
        <v>130.4</v>
      </c>
      <c r="K12" s="149">
        <v>216</v>
      </c>
      <c r="L12" s="149">
        <v>220</v>
      </c>
      <c r="M12" s="150">
        <v>221</v>
      </c>
      <c r="N12" s="147" t="s">
        <v>34</v>
      </c>
      <c r="O12" s="151">
        <v>169.8</v>
      </c>
      <c r="P12" s="148">
        <v>107.5</v>
      </c>
      <c r="Q12" s="148">
        <v>290</v>
      </c>
      <c r="R12" s="152" t="s">
        <v>32</v>
      </c>
    </row>
    <row r="13" spans="1:256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256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256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256" ht="11.25" customHeight="1" x14ac:dyDescent="0.15">
      <c r="A16" s="156" t="s">
        <v>49</v>
      </c>
      <c r="B16" s="140">
        <v>4.3970000000000002</v>
      </c>
      <c r="C16" s="141">
        <v>11.032999999999999</v>
      </c>
      <c r="D16" s="140" t="s">
        <v>386</v>
      </c>
      <c r="E16" s="141">
        <v>21.12</v>
      </c>
      <c r="F16" s="305">
        <v>24.584</v>
      </c>
      <c r="G16" s="306"/>
      <c r="H16" s="307"/>
      <c r="I16" s="157">
        <v>8.6080000000000005</v>
      </c>
      <c r="J16" s="141">
        <v>16.731999999999999</v>
      </c>
      <c r="K16" s="141">
        <v>20.015000000000001</v>
      </c>
      <c r="L16" s="313">
        <v>21.411999999999999</v>
      </c>
      <c r="M16" s="314"/>
      <c r="N16" s="315"/>
      <c r="O16" s="308">
        <v>18.103999999999999</v>
      </c>
      <c r="P16" s="309"/>
      <c r="Q16" s="158">
        <v>15.8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 t="s">
        <v>355</v>
      </c>
      <c r="C18" s="140" t="s">
        <v>262</v>
      </c>
      <c r="D18" s="140" t="s">
        <v>15</v>
      </c>
      <c r="E18" s="140">
        <v>2000</v>
      </c>
      <c r="F18" s="140">
        <v>60</v>
      </c>
      <c r="G18" s="140">
        <v>60</v>
      </c>
      <c r="H18" s="145">
        <v>60</v>
      </c>
      <c r="I18" s="139">
        <v>18</v>
      </c>
      <c r="J18" s="140">
        <v>300</v>
      </c>
      <c r="K18" s="140">
        <v>1600</v>
      </c>
      <c r="L18" s="140">
        <v>8</v>
      </c>
      <c r="M18" s="140">
        <v>10</v>
      </c>
      <c r="N18" s="140">
        <v>8</v>
      </c>
      <c r="O18" s="139">
        <v>800</v>
      </c>
      <c r="P18" s="140">
        <v>800</v>
      </c>
      <c r="Q18" s="145">
        <v>130</v>
      </c>
    </row>
    <row r="19" spans="1:18" ht="11.25" customHeight="1" thickBot="1" x14ac:dyDescent="0.2">
      <c r="A19" s="146" t="s">
        <v>33</v>
      </c>
      <c r="B19" s="148" t="s">
        <v>356</v>
      </c>
      <c r="C19" s="151" t="s">
        <v>262</v>
      </c>
      <c r="D19" s="148" t="s">
        <v>34</v>
      </c>
      <c r="E19" s="148">
        <v>972</v>
      </c>
      <c r="F19" s="162">
        <v>73.2</v>
      </c>
      <c r="G19" s="162">
        <v>71.599999999999994</v>
      </c>
      <c r="H19" s="163">
        <v>72.400000000000006</v>
      </c>
      <c r="I19" s="164">
        <v>175.1</v>
      </c>
      <c r="J19" s="148">
        <v>331</v>
      </c>
      <c r="K19" s="148">
        <v>708</v>
      </c>
      <c r="L19" s="162">
        <v>51.6</v>
      </c>
      <c r="M19" s="162">
        <v>50.9</v>
      </c>
      <c r="N19" s="165">
        <v>50.6</v>
      </c>
      <c r="O19" s="166">
        <v>570</v>
      </c>
      <c r="P19" s="149">
        <v>585</v>
      </c>
      <c r="Q19" s="150">
        <v>201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343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8.6820000000000004</v>
      </c>
      <c r="C23" s="305">
        <v>10.85</v>
      </c>
      <c r="D23" s="306"/>
      <c r="E23" s="307"/>
      <c r="F23" s="157">
        <v>7.077</v>
      </c>
      <c r="G23" s="141">
        <v>7.6909999999999998</v>
      </c>
      <c r="H23" s="305">
        <v>7.2249999999999996</v>
      </c>
      <c r="I23" s="306"/>
      <c r="J23" s="307"/>
      <c r="K23" s="139" t="s">
        <v>15</v>
      </c>
      <c r="L23" s="141">
        <v>31.306000000000001</v>
      </c>
      <c r="M23" s="141">
        <v>29.148</v>
      </c>
      <c r="N23" s="141">
        <v>35.031999999999996</v>
      </c>
      <c r="O23" s="305">
        <v>42.244999999999997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20</v>
      </c>
      <c r="C25" s="140">
        <v>20</v>
      </c>
      <c r="D25" s="140">
        <v>20</v>
      </c>
      <c r="E25" s="145">
        <v>20</v>
      </c>
      <c r="F25" s="139">
        <v>1400</v>
      </c>
      <c r="G25" s="140">
        <v>850</v>
      </c>
      <c r="H25" s="140">
        <v>15</v>
      </c>
      <c r="I25" s="140">
        <v>15</v>
      </c>
      <c r="J25" s="169">
        <v>20</v>
      </c>
      <c r="K25" s="139" t="s">
        <v>15</v>
      </c>
      <c r="L25" s="140" t="s">
        <v>272</v>
      </c>
      <c r="M25" s="140">
        <v>4800</v>
      </c>
      <c r="N25" s="140">
        <v>2000</v>
      </c>
      <c r="O25" s="140">
        <v>10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>
        <v>126.6</v>
      </c>
      <c r="C26" s="162">
        <v>66.7</v>
      </c>
      <c r="D26" s="162">
        <v>67.3</v>
      </c>
      <c r="E26" s="163">
        <v>69</v>
      </c>
      <c r="F26" s="147">
        <v>700</v>
      </c>
      <c r="G26" s="148">
        <v>487</v>
      </c>
      <c r="H26" s="162">
        <v>50.9</v>
      </c>
      <c r="I26" s="162">
        <v>47.2</v>
      </c>
      <c r="J26" s="165">
        <v>48.2</v>
      </c>
      <c r="K26" s="148" t="s">
        <v>34</v>
      </c>
      <c r="L26" s="148" t="s">
        <v>272</v>
      </c>
      <c r="M26" s="148">
        <v>3110</v>
      </c>
      <c r="N26" s="170">
        <v>936</v>
      </c>
      <c r="O26" s="162">
        <v>39.9</v>
      </c>
      <c r="P26" s="162">
        <v>39.5</v>
      </c>
      <c r="Q26" s="163">
        <v>39.200000000000003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14.842000000000001</v>
      </c>
      <c r="C30" s="141">
        <v>20.81</v>
      </c>
      <c r="D30" s="141">
        <v>23.888000000000002</v>
      </c>
      <c r="E30" s="305">
        <v>24.262</v>
      </c>
      <c r="F30" s="307"/>
      <c r="G30" s="157">
        <v>13.016999999999999</v>
      </c>
      <c r="H30" s="141">
        <v>14.695</v>
      </c>
      <c r="I30" s="141">
        <v>24.771999999999998</v>
      </c>
      <c r="J30" s="305">
        <v>31.018000000000001</v>
      </c>
      <c r="K30" s="306"/>
      <c r="L30" s="307"/>
      <c r="M30" s="157">
        <v>3.5139999999999998</v>
      </c>
      <c r="N30" s="141">
        <v>5.4130000000000003</v>
      </c>
      <c r="O30" s="305">
        <v>8.0370000000000008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25</v>
      </c>
      <c r="C32" s="140">
        <v>400</v>
      </c>
      <c r="D32" s="140">
        <v>10</v>
      </c>
      <c r="E32" s="140">
        <v>10</v>
      </c>
      <c r="F32" s="169">
        <v>15</v>
      </c>
      <c r="G32" s="139">
        <v>15</v>
      </c>
      <c r="H32" s="140">
        <v>1400</v>
      </c>
      <c r="I32" s="140">
        <v>5000</v>
      </c>
      <c r="J32" s="140">
        <v>18</v>
      </c>
      <c r="K32" s="140">
        <v>15</v>
      </c>
      <c r="L32" s="145">
        <v>20</v>
      </c>
      <c r="M32" s="139">
        <v>350</v>
      </c>
      <c r="N32" s="140">
        <v>100</v>
      </c>
      <c r="O32" s="140">
        <v>250</v>
      </c>
      <c r="P32" s="140">
        <v>220</v>
      </c>
      <c r="Q32" s="145">
        <v>220</v>
      </c>
      <c r="R32" s="153"/>
    </row>
    <row r="33" spans="1:18" ht="11.25" customHeight="1" thickBot="1" x14ac:dyDescent="0.2">
      <c r="A33" s="173" t="s">
        <v>33</v>
      </c>
      <c r="B33" s="147">
        <v>187</v>
      </c>
      <c r="C33" s="148">
        <v>269</v>
      </c>
      <c r="D33" s="151">
        <v>64.5</v>
      </c>
      <c r="E33" s="151">
        <v>50.9</v>
      </c>
      <c r="F33" s="174">
        <v>51.7</v>
      </c>
      <c r="G33" s="164">
        <v>101.2</v>
      </c>
      <c r="H33" s="148">
        <v>827</v>
      </c>
      <c r="I33" s="148">
        <v>3030</v>
      </c>
      <c r="J33" s="148">
        <v>55.6</v>
      </c>
      <c r="K33" s="151">
        <v>53.5</v>
      </c>
      <c r="L33" s="175">
        <v>55.3</v>
      </c>
      <c r="M33" s="151">
        <v>249</v>
      </c>
      <c r="N33" s="151">
        <v>112.1</v>
      </c>
      <c r="O33" s="148">
        <v>189</v>
      </c>
      <c r="P33" s="148">
        <v>181</v>
      </c>
      <c r="Q33" s="152">
        <v>186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202" t="s">
        <v>108</v>
      </c>
      <c r="D36" s="202" t="s">
        <v>109</v>
      </c>
      <c r="E36" s="202" t="s">
        <v>110</v>
      </c>
      <c r="F36" s="202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201" t="s">
        <v>32</v>
      </c>
      <c r="C37" s="205" t="s">
        <v>147</v>
      </c>
      <c r="D37" s="205" t="s">
        <v>147</v>
      </c>
      <c r="E37" s="198" t="s">
        <v>32</v>
      </c>
      <c r="F37" s="198" t="s">
        <v>32</v>
      </c>
      <c r="G37" s="306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94" t="s">
        <v>51</v>
      </c>
      <c r="C38" s="193" t="s">
        <v>18</v>
      </c>
      <c r="D38" s="193" t="s">
        <v>58</v>
      </c>
      <c r="E38" s="193" t="s">
        <v>114</v>
      </c>
      <c r="F38" s="193" t="s">
        <v>115</v>
      </c>
      <c r="G38" s="188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201" t="s">
        <v>32</v>
      </c>
      <c r="C39" s="205" t="s">
        <v>147</v>
      </c>
      <c r="D39" s="205" t="s">
        <v>147</v>
      </c>
      <c r="E39" s="205" t="s">
        <v>147</v>
      </c>
      <c r="F39" s="205" t="s">
        <v>147</v>
      </c>
      <c r="G39" s="180" t="s">
        <v>147</v>
      </c>
      <c r="H39" s="140" t="s">
        <v>147</v>
      </c>
      <c r="I39" s="140" t="s">
        <v>32</v>
      </c>
      <c r="J39" s="140" t="s">
        <v>147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204" t="s">
        <v>34</v>
      </c>
      <c r="D40" s="204" t="s">
        <v>32</v>
      </c>
      <c r="E40" s="204" t="s">
        <v>32</v>
      </c>
      <c r="F40" s="204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42" t="s">
        <v>32</v>
      </c>
      <c r="C44" s="140" t="s">
        <v>380</v>
      </c>
      <c r="D44" s="140" t="s">
        <v>380</v>
      </c>
      <c r="E44" s="140" t="s">
        <v>380</v>
      </c>
      <c r="F44" s="140" t="s">
        <v>380</v>
      </c>
      <c r="G44" s="318" t="s">
        <v>32</v>
      </c>
      <c r="H44" s="319"/>
      <c r="I44" s="320"/>
      <c r="J44" s="157">
        <v>5.226</v>
      </c>
      <c r="K44" s="141">
        <v>10.856999999999999</v>
      </c>
      <c r="L44" s="305">
        <v>20.931999999999999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 t="s">
        <v>147</v>
      </c>
      <c r="C46" s="140" t="s">
        <v>147</v>
      </c>
      <c r="D46" s="140" t="s">
        <v>147</v>
      </c>
      <c r="E46" s="140" t="s">
        <v>147</v>
      </c>
      <c r="F46" s="140" t="s">
        <v>147</v>
      </c>
      <c r="G46" s="140" t="s">
        <v>147</v>
      </c>
      <c r="H46" s="140" t="s">
        <v>32</v>
      </c>
      <c r="I46" s="169" t="s">
        <v>32</v>
      </c>
      <c r="J46" s="139">
        <v>15</v>
      </c>
      <c r="K46" s="169">
        <v>20</v>
      </c>
      <c r="L46" s="140">
        <v>12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100.6</v>
      </c>
      <c r="K47" s="174">
        <v>80.099999999999994</v>
      </c>
      <c r="L47" s="151">
        <v>73</v>
      </c>
      <c r="M47" s="148">
        <v>71.8</v>
      </c>
      <c r="N47" s="175">
        <v>72.2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387</v>
      </c>
      <c r="C51" s="305">
        <v>15.324</v>
      </c>
      <c r="D51" s="306"/>
      <c r="E51" s="307"/>
      <c r="F51" s="308">
        <v>16.803999999999998</v>
      </c>
      <c r="G51" s="306"/>
      <c r="H51" s="309"/>
      <c r="I51" s="305">
        <v>6.78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388</v>
      </c>
      <c r="C53" s="140">
        <v>250</v>
      </c>
      <c r="D53" s="140">
        <v>300</v>
      </c>
      <c r="E53" s="179" t="s">
        <v>32</v>
      </c>
      <c r="F53" s="140" t="s">
        <v>147</v>
      </c>
      <c r="G53" s="140">
        <v>250</v>
      </c>
      <c r="H53" s="180">
        <v>300</v>
      </c>
      <c r="I53" s="140">
        <v>15</v>
      </c>
      <c r="J53" s="140">
        <v>15</v>
      </c>
      <c r="K53" s="145">
        <v>15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144.1</v>
      </c>
      <c r="D54" s="181">
        <v>259</v>
      </c>
      <c r="E54" s="182" t="s">
        <v>32</v>
      </c>
      <c r="F54" s="148" t="s">
        <v>147</v>
      </c>
      <c r="G54" s="184">
        <v>215.3</v>
      </c>
      <c r="H54" s="183">
        <v>249</v>
      </c>
      <c r="I54" s="162">
        <v>56.9</v>
      </c>
      <c r="J54" s="149">
        <v>57.2</v>
      </c>
      <c r="K54" s="163">
        <v>58.3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0"/>
  <sheetViews>
    <sheetView topLeftCell="A13" workbookViewId="0">
      <selection activeCell="C38" sqref="C38"/>
    </sheetView>
  </sheetViews>
  <sheetFormatPr defaultRowHeight="13.5" x14ac:dyDescent="0.15"/>
  <cols>
    <col min="1" max="1" width="14.625" style="133" customWidth="1"/>
    <col min="2" max="18" width="7.5" style="133" customWidth="1"/>
    <col min="19" max="256" width="9" style="133"/>
    <col min="257" max="257" width="14.625" style="186" customWidth="1"/>
    <col min="258" max="274" width="7.5" style="186" customWidth="1"/>
    <col min="275" max="512" width="9" style="186"/>
    <col min="513" max="513" width="14.625" style="186" customWidth="1"/>
    <col min="514" max="530" width="7.5" style="186" customWidth="1"/>
    <col min="531" max="768" width="9" style="186"/>
    <col min="769" max="769" width="14.625" style="186" customWidth="1"/>
    <col min="770" max="786" width="7.5" style="186" customWidth="1"/>
    <col min="787" max="1024" width="9" style="186"/>
    <col min="1025" max="1025" width="14.625" style="186" customWidth="1"/>
    <col min="1026" max="1042" width="7.5" style="186" customWidth="1"/>
    <col min="1043" max="1280" width="9" style="186"/>
    <col min="1281" max="1281" width="14.625" style="186" customWidth="1"/>
    <col min="1282" max="1298" width="7.5" style="186" customWidth="1"/>
    <col min="1299" max="1536" width="9" style="186"/>
    <col min="1537" max="1537" width="14.625" style="186" customWidth="1"/>
    <col min="1538" max="1554" width="7.5" style="186" customWidth="1"/>
    <col min="1555" max="1792" width="9" style="186"/>
    <col min="1793" max="1793" width="14.625" style="186" customWidth="1"/>
    <col min="1794" max="1810" width="7.5" style="186" customWidth="1"/>
    <col min="1811" max="2048" width="9" style="186"/>
    <col min="2049" max="2049" width="14.625" style="186" customWidth="1"/>
    <col min="2050" max="2066" width="7.5" style="186" customWidth="1"/>
    <col min="2067" max="2304" width="9" style="186"/>
    <col min="2305" max="2305" width="14.625" style="186" customWidth="1"/>
    <col min="2306" max="2322" width="7.5" style="186" customWidth="1"/>
    <col min="2323" max="2560" width="9" style="186"/>
    <col min="2561" max="2561" width="14.625" style="186" customWidth="1"/>
    <col min="2562" max="2578" width="7.5" style="186" customWidth="1"/>
    <col min="2579" max="2816" width="9" style="186"/>
    <col min="2817" max="2817" width="14.625" style="186" customWidth="1"/>
    <col min="2818" max="2834" width="7.5" style="186" customWidth="1"/>
    <col min="2835" max="3072" width="9" style="186"/>
    <col min="3073" max="3073" width="14.625" style="186" customWidth="1"/>
    <col min="3074" max="3090" width="7.5" style="186" customWidth="1"/>
    <col min="3091" max="3328" width="9" style="186"/>
    <col min="3329" max="3329" width="14.625" style="186" customWidth="1"/>
    <col min="3330" max="3346" width="7.5" style="186" customWidth="1"/>
    <col min="3347" max="3584" width="9" style="186"/>
    <col min="3585" max="3585" width="14.625" style="186" customWidth="1"/>
    <col min="3586" max="3602" width="7.5" style="186" customWidth="1"/>
    <col min="3603" max="3840" width="9" style="186"/>
    <col min="3841" max="3841" width="14.625" style="186" customWidth="1"/>
    <col min="3842" max="3858" width="7.5" style="186" customWidth="1"/>
    <col min="3859" max="4096" width="9" style="186"/>
    <col min="4097" max="4097" width="14.625" style="186" customWidth="1"/>
    <col min="4098" max="4114" width="7.5" style="186" customWidth="1"/>
    <col min="4115" max="4352" width="9" style="186"/>
    <col min="4353" max="4353" width="14.625" style="186" customWidth="1"/>
    <col min="4354" max="4370" width="7.5" style="186" customWidth="1"/>
    <col min="4371" max="4608" width="9" style="186"/>
    <col min="4609" max="4609" width="14.625" style="186" customWidth="1"/>
    <col min="4610" max="4626" width="7.5" style="186" customWidth="1"/>
    <col min="4627" max="4864" width="9" style="186"/>
    <col min="4865" max="4865" width="14.625" style="186" customWidth="1"/>
    <col min="4866" max="4882" width="7.5" style="186" customWidth="1"/>
    <col min="4883" max="5120" width="9" style="186"/>
    <col min="5121" max="5121" width="14.625" style="186" customWidth="1"/>
    <col min="5122" max="5138" width="7.5" style="186" customWidth="1"/>
    <col min="5139" max="5376" width="9" style="186"/>
    <col min="5377" max="5377" width="14.625" style="186" customWidth="1"/>
    <col min="5378" max="5394" width="7.5" style="186" customWidth="1"/>
    <col min="5395" max="5632" width="9" style="186"/>
    <col min="5633" max="5633" width="14.625" style="186" customWidth="1"/>
    <col min="5634" max="5650" width="7.5" style="186" customWidth="1"/>
    <col min="5651" max="5888" width="9" style="186"/>
    <col min="5889" max="5889" width="14.625" style="186" customWidth="1"/>
    <col min="5890" max="5906" width="7.5" style="186" customWidth="1"/>
    <col min="5907" max="6144" width="9" style="186"/>
    <col min="6145" max="6145" width="14.625" style="186" customWidth="1"/>
    <col min="6146" max="6162" width="7.5" style="186" customWidth="1"/>
    <col min="6163" max="6400" width="9" style="186"/>
    <col min="6401" max="6401" width="14.625" style="186" customWidth="1"/>
    <col min="6402" max="6418" width="7.5" style="186" customWidth="1"/>
    <col min="6419" max="6656" width="9" style="186"/>
    <col min="6657" max="6657" width="14.625" style="186" customWidth="1"/>
    <col min="6658" max="6674" width="7.5" style="186" customWidth="1"/>
    <col min="6675" max="6912" width="9" style="186"/>
    <col min="6913" max="6913" width="14.625" style="186" customWidth="1"/>
    <col min="6914" max="6930" width="7.5" style="186" customWidth="1"/>
    <col min="6931" max="7168" width="9" style="186"/>
    <col min="7169" max="7169" width="14.625" style="186" customWidth="1"/>
    <col min="7170" max="7186" width="7.5" style="186" customWidth="1"/>
    <col min="7187" max="7424" width="9" style="186"/>
    <col min="7425" max="7425" width="14.625" style="186" customWidth="1"/>
    <col min="7426" max="7442" width="7.5" style="186" customWidth="1"/>
    <col min="7443" max="7680" width="9" style="186"/>
    <col min="7681" max="7681" width="14.625" style="186" customWidth="1"/>
    <col min="7682" max="7698" width="7.5" style="186" customWidth="1"/>
    <col min="7699" max="7936" width="9" style="186"/>
    <col min="7937" max="7937" width="14.625" style="186" customWidth="1"/>
    <col min="7938" max="7954" width="7.5" style="186" customWidth="1"/>
    <col min="7955" max="8192" width="9" style="186"/>
    <col min="8193" max="8193" width="14.625" style="186" customWidth="1"/>
    <col min="8194" max="8210" width="7.5" style="186" customWidth="1"/>
    <col min="8211" max="8448" width="9" style="186"/>
    <col min="8449" max="8449" width="14.625" style="186" customWidth="1"/>
    <col min="8450" max="8466" width="7.5" style="186" customWidth="1"/>
    <col min="8467" max="8704" width="9" style="186"/>
    <col min="8705" max="8705" width="14.625" style="186" customWidth="1"/>
    <col min="8706" max="8722" width="7.5" style="186" customWidth="1"/>
    <col min="8723" max="8960" width="9" style="186"/>
    <col min="8961" max="8961" width="14.625" style="186" customWidth="1"/>
    <col min="8962" max="8978" width="7.5" style="186" customWidth="1"/>
    <col min="8979" max="9216" width="9" style="186"/>
    <col min="9217" max="9217" width="14.625" style="186" customWidth="1"/>
    <col min="9218" max="9234" width="7.5" style="186" customWidth="1"/>
    <col min="9235" max="9472" width="9" style="186"/>
    <col min="9473" max="9473" width="14.625" style="186" customWidth="1"/>
    <col min="9474" max="9490" width="7.5" style="186" customWidth="1"/>
    <col min="9491" max="9728" width="9" style="186"/>
    <col min="9729" max="9729" width="14.625" style="186" customWidth="1"/>
    <col min="9730" max="9746" width="7.5" style="186" customWidth="1"/>
    <col min="9747" max="9984" width="9" style="186"/>
    <col min="9985" max="9985" width="14.625" style="186" customWidth="1"/>
    <col min="9986" max="10002" width="7.5" style="186" customWidth="1"/>
    <col min="10003" max="10240" width="9" style="186"/>
    <col min="10241" max="10241" width="14.625" style="186" customWidth="1"/>
    <col min="10242" max="10258" width="7.5" style="186" customWidth="1"/>
    <col min="10259" max="10496" width="9" style="186"/>
    <col min="10497" max="10497" width="14.625" style="186" customWidth="1"/>
    <col min="10498" max="10514" width="7.5" style="186" customWidth="1"/>
    <col min="10515" max="10752" width="9" style="186"/>
    <col min="10753" max="10753" width="14.625" style="186" customWidth="1"/>
    <col min="10754" max="10770" width="7.5" style="186" customWidth="1"/>
    <col min="10771" max="11008" width="9" style="186"/>
    <col min="11009" max="11009" width="14.625" style="186" customWidth="1"/>
    <col min="11010" max="11026" width="7.5" style="186" customWidth="1"/>
    <col min="11027" max="11264" width="9" style="186"/>
    <col min="11265" max="11265" width="14.625" style="186" customWidth="1"/>
    <col min="11266" max="11282" width="7.5" style="186" customWidth="1"/>
    <col min="11283" max="11520" width="9" style="186"/>
    <col min="11521" max="11521" width="14.625" style="186" customWidth="1"/>
    <col min="11522" max="11538" width="7.5" style="186" customWidth="1"/>
    <col min="11539" max="11776" width="9" style="186"/>
    <col min="11777" max="11777" width="14.625" style="186" customWidth="1"/>
    <col min="11778" max="11794" width="7.5" style="186" customWidth="1"/>
    <col min="11795" max="12032" width="9" style="186"/>
    <col min="12033" max="12033" width="14.625" style="186" customWidth="1"/>
    <col min="12034" max="12050" width="7.5" style="186" customWidth="1"/>
    <col min="12051" max="12288" width="9" style="186"/>
    <col min="12289" max="12289" width="14.625" style="186" customWidth="1"/>
    <col min="12290" max="12306" width="7.5" style="186" customWidth="1"/>
    <col min="12307" max="12544" width="9" style="186"/>
    <col min="12545" max="12545" width="14.625" style="186" customWidth="1"/>
    <col min="12546" max="12562" width="7.5" style="186" customWidth="1"/>
    <col min="12563" max="12800" width="9" style="186"/>
    <col min="12801" max="12801" width="14.625" style="186" customWidth="1"/>
    <col min="12802" max="12818" width="7.5" style="186" customWidth="1"/>
    <col min="12819" max="13056" width="9" style="186"/>
    <col min="13057" max="13057" width="14.625" style="186" customWidth="1"/>
    <col min="13058" max="13074" width="7.5" style="186" customWidth="1"/>
    <col min="13075" max="13312" width="9" style="186"/>
    <col min="13313" max="13313" width="14.625" style="186" customWidth="1"/>
    <col min="13314" max="13330" width="7.5" style="186" customWidth="1"/>
    <col min="13331" max="13568" width="9" style="186"/>
    <col min="13569" max="13569" width="14.625" style="186" customWidth="1"/>
    <col min="13570" max="13586" width="7.5" style="186" customWidth="1"/>
    <col min="13587" max="13824" width="9" style="186"/>
    <col min="13825" max="13825" width="14.625" style="186" customWidth="1"/>
    <col min="13826" max="13842" width="7.5" style="186" customWidth="1"/>
    <col min="13843" max="14080" width="9" style="186"/>
    <col min="14081" max="14081" width="14.625" style="186" customWidth="1"/>
    <col min="14082" max="14098" width="7.5" style="186" customWidth="1"/>
    <col min="14099" max="14336" width="9" style="186"/>
    <col min="14337" max="14337" width="14.625" style="186" customWidth="1"/>
    <col min="14338" max="14354" width="7.5" style="186" customWidth="1"/>
    <col min="14355" max="14592" width="9" style="186"/>
    <col min="14593" max="14593" width="14.625" style="186" customWidth="1"/>
    <col min="14594" max="14610" width="7.5" style="186" customWidth="1"/>
    <col min="14611" max="14848" width="9" style="186"/>
    <col min="14849" max="14849" width="14.625" style="186" customWidth="1"/>
    <col min="14850" max="14866" width="7.5" style="186" customWidth="1"/>
    <col min="14867" max="15104" width="9" style="186"/>
    <col min="15105" max="15105" width="14.625" style="186" customWidth="1"/>
    <col min="15106" max="15122" width="7.5" style="186" customWidth="1"/>
    <col min="15123" max="15360" width="9" style="186"/>
    <col min="15361" max="15361" width="14.625" style="186" customWidth="1"/>
    <col min="15362" max="15378" width="7.5" style="186" customWidth="1"/>
    <col min="15379" max="15616" width="9" style="186"/>
    <col min="15617" max="15617" width="14.625" style="186" customWidth="1"/>
    <col min="15618" max="15634" width="7.5" style="186" customWidth="1"/>
    <col min="15635" max="15872" width="9" style="186"/>
    <col min="15873" max="15873" width="14.625" style="186" customWidth="1"/>
    <col min="15874" max="15890" width="7.5" style="186" customWidth="1"/>
    <col min="15891" max="16128" width="9" style="186"/>
    <col min="16129" max="16129" width="14.625" style="186" customWidth="1"/>
    <col min="16130" max="16146" width="7.5" style="186" customWidth="1"/>
    <col min="16147" max="16384" width="9" style="186"/>
  </cols>
  <sheetData>
    <row r="1" spans="1:256" s="185" customFormat="1" ht="11.25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</row>
    <row r="2" spans="1:256" s="185" customFormat="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spans="1:256" s="185" customFormat="1" ht="11.25" customHeight="1" x14ac:dyDescent="0.15">
      <c r="A3" s="133"/>
      <c r="B3" s="133"/>
      <c r="C3" s="133" t="s">
        <v>269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spans="1:256" s="185" customFormat="1" ht="11.25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</row>
    <row r="5" spans="1:256" s="185" customFormat="1" ht="11.25" customHeight="1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</row>
    <row r="6" spans="1:256" s="185" customFormat="1" ht="11.25" customHeight="1" thickBo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spans="1:256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256" ht="11.25" customHeight="1" x14ac:dyDescent="0.15">
      <c r="A8" s="135">
        <v>41974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256" ht="11.25" customHeight="1" x14ac:dyDescent="0.15">
      <c r="A9" s="138" t="s">
        <v>145</v>
      </c>
      <c r="B9" s="139" t="s">
        <v>15</v>
      </c>
      <c r="C9" s="140" t="s">
        <v>15</v>
      </c>
      <c r="D9" s="141">
        <v>16.323</v>
      </c>
      <c r="E9" s="305">
        <v>19.004999999999999</v>
      </c>
      <c r="F9" s="306"/>
      <c r="G9" s="307"/>
      <c r="H9" s="139" t="s">
        <v>15</v>
      </c>
      <c r="I9" s="140" t="s">
        <v>15</v>
      </c>
      <c r="J9" s="141">
        <v>13.041</v>
      </c>
      <c r="K9" s="305">
        <v>18.11</v>
      </c>
      <c r="L9" s="306"/>
      <c r="M9" s="307"/>
      <c r="N9" s="139" t="s">
        <v>15</v>
      </c>
      <c r="O9" s="141">
        <v>16.538</v>
      </c>
      <c r="P9" s="305">
        <v>24.643999999999998</v>
      </c>
      <c r="Q9" s="306"/>
      <c r="R9" s="307"/>
    </row>
    <row r="10" spans="1:256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256" ht="11.25" customHeight="1" x14ac:dyDescent="0.15">
      <c r="A11" s="138" t="s">
        <v>31</v>
      </c>
      <c r="B11" s="139" t="s">
        <v>15</v>
      </c>
      <c r="C11" s="140" t="s">
        <v>15</v>
      </c>
      <c r="D11" s="140">
        <v>450</v>
      </c>
      <c r="E11" s="140">
        <v>900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280</v>
      </c>
      <c r="L11" s="140">
        <v>280</v>
      </c>
      <c r="M11" s="145">
        <v>280</v>
      </c>
      <c r="N11" s="139" t="s">
        <v>15</v>
      </c>
      <c r="O11" s="140">
        <v>120</v>
      </c>
      <c r="P11" s="140">
        <v>40</v>
      </c>
      <c r="Q11" s="140">
        <v>320</v>
      </c>
      <c r="R11" s="145" t="s">
        <v>32</v>
      </c>
    </row>
    <row r="12" spans="1:256" ht="11.25" customHeight="1" thickBot="1" x14ac:dyDescent="0.2">
      <c r="A12" s="146" t="s">
        <v>33</v>
      </c>
      <c r="B12" s="147" t="s">
        <v>34</v>
      </c>
      <c r="C12" s="148" t="s">
        <v>34</v>
      </c>
      <c r="D12" s="148">
        <v>279</v>
      </c>
      <c r="E12" s="149">
        <v>620</v>
      </c>
      <c r="F12" s="149">
        <v>674</v>
      </c>
      <c r="G12" s="150" t="s">
        <v>32</v>
      </c>
      <c r="H12" s="147" t="s">
        <v>34</v>
      </c>
      <c r="I12" s="148" t="s">
        <v>34</v>
      </c>
      <c r="J12" s="151">
        <v>123</v>
      </c>
      <c r="K12" s="149">
        <v>193.5</v>
      </c>
      <c r="L12" s="149">
        <v>212</v>
      </c>
      <c r="M12" s="150">
        <v>217</v>
      </c>
      <c r="N12" s="147" t="s">
        <v>34</v>
      </c>
      <c r="O12" s="151">
        <v>157.4</v>
      </c>
      <c r="P12" s="148">
        <v>96.7</v>
      </c>
      <c r="Q12" s="148">
        <v>212</v>
      </c>
      <c r="R12" s="152" t="s">
        <v>32</v>
      </c>
    </row>
    <row r="13" spans="1:256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256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256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256" ht="11.25" customHeight="1" x14ac:dyDescent="0.15">
      <c r="A16" s="156" t="s">
        <v>49</v>
      </c>
      <c r="B16" s="140">
        <v>3.4820000000000002</v>
      </c>
      <c r="C16" s="141">
        <v>11.016</v>
      </c>
      <c r="D16" s="140" t="s">
        <v>386</v>
      </c>
      <c r="E16" s="141">
        <v>21.928000000000001</v>
      </c>
      <c r="F16" s="305">
        <v>24.536999999999999</v>
      </c>
      <c r="G16" s="306"/>
      <c r="H16" s="307"/>
      <c r="I16" s="157">
        <v>8.9030000000000005</v>
      </c>
      <c r="J16" s="141">
        <v>16.742999999999999</v>
      </c>
      <c r="K16" s="141">
        <v>19.893999999999998</v>
      </c>
      <c r="L16" s="313">
        <v>21.224</v>
      </c>
      <c r="M16" s="314"/>
      <c r="N16" s="315"/>
      <c r="O16" s="308">
        <v>18.327999999999999</v>
      </c>
      <c r="P16" s="309"/>
      <c r="Q16" s="158">
        <v>15.945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35</v>
      </c>
      <c r="C18" s="140" t="s">
        <v>262</v>
      </c>
      <c r="D18" s="140" t="s">
        <v>15</v>
      </c>
      <c r="E18" s="140">
        <v>2000</v>
      </c>
      <c r="F18" s="140">
        <v>70</v>
      </c>
      <c r="G18" s="140">
        <v>70</v>
      </c>
      <c r="H18" s="145">
        <v>60</v>
      </c>
      <c r="I18" s="139">
        <v>18</v>
      </c>
      <c r="J18" s="140">
        <v>400</v>
      </c>
      <c r="K18" s="140">
        <v>1400</v>
      </c>
      <c r="L18" s="140">
        <v>10</v>
      </c>
      <c r="M18" s="140">
        <v>10</v>
      </c>
      <c r="N18" s="140">
        <v>8</v>
      </c>
      <c r="O18" s="139">
        <v>820</v>
      </c>
      <c r="P18" s="140">
        <v>820</v>
      </c>
      <c r="Q18" s="145">
        <v>130</v>
      </c>
    </row>
    <row r="19" spans="1:18" ht="11.25" customHeight="1" thickBot="1" x14ac:dyDescent="0.2">
      <c r="A19" s="146" t="s">
        <v>33</v>
      </c>
      <c r="B19" s="148">
        <v>69</v>
      </c>
      <c r="C19" s="151" t="s">
        <v>262</v>
      </c>
      <c r="D19" s="148" t="s">
        <v>34</v>
      </c>
      <c r="E19" s="148">
        <v>1018</v>
      </c>
      <c r="F19" s="162">
        <v>77.8</v>
      </c>
      <c r="G19" s="162">
        <v>84.1</v>
      </c>
      <c r="H19" s="163">
        <v>82.3</v>
      </c>
      <c r="I19" s="164">
        <v>181.6</v>
      </c>
      <c r="J19" s="148">
        <v>344</v>
      </c>
      <c r="K19" s="148">
        <v>642</v>
      </c>
      <c r="L19" s="162">
        <v>50.7</v>
      </c>
      <c r="M19" s="162">
        <v>49.2</v>
      </c>
      <c r="N19" s="165">
        <v>48.3</v>
      </c>
      <c r="O19" s="166">
        <v>589</v>
      </c>
      <c r="P19" s="149">
        <v>592</v>
      </c>
      <c r="Q19" s="150">
        <v>195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343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8.5020000000000007</v>
      </c>
      <c r="C23" s="305">
        <v>10.845000000000001</v>
      </c>
      <c r="D23" s="306"/>
      <c r="E23" s="307"/>
      <c r="F23" s="157">
        <v>6.8719999999999999</v>
      </c>
      <c r="G23" s="141">
        <v>7.75</v>
      </c>
      <c r="H23" s="305">
        <v>7.1550000000000002</v>
      </c>
      <c r="I23" s="306"/>
      <c r="J23" s="307"/>
      <c r="K23" s="139" t="s">
        <v>15</v>
      </c>
      <c r="L23" s="141">
        <v>31.375</v>
      </c>
      <c r="M23" s="141">
        <v>28.867000000000001</v>
      </c>
      <c r="N23" s="141">
        <v>34.951000000000001</v>
      </c>
      <c r="O23" s="305">
        <v>42.128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30</v>
      </c>
      <c r="C25" s="140">
        <v>20</v>
      </c>
      <c r="D25" s="140">
        <v>18</v>
      </c>
      <c r="E25" s="145">
        <v>20</v>
      </c>
      <c r="F25" s="139">
        <v>1400</v>
      </c>
      <c r="G25" s="140">
        <v>900</v>
      </c>
      <c r="H25" s="140">
        <v>15</v>
      </c>
      <c r="I25" s="140">
        <v>15</v>
      </c>
      <c r="J25" s="169">
        <v>12</v>
      </c>
      <c r="K25" s="139" t="s">
        <v>15</v>
      </c>
      <c r="L25" s="140" t="s">
        <v>272</v>
      </c>
      <c r="M25" s="140">
        <v>4500</v>
      </c>
      <c r="N25" s="140">
        <v>1900</v>
      </c>
      <c r="O25" s="140">
        <v>12</v>
      </c>
      <c r="P25" s="140">
        <v>10</v>
      </c>
      <c r="Q25" s="145">
        <v>10</v>
      </c>
    </row>
    <row r="26" spans="1:18" ht="11.25" customHeight="1" thickBot="1" x14ac:dyDescent="0.2">
      <c r="A26" s="146" t="s">
        <v>33</v>
      </c>
      <c r="B26" s="164">
        <v>116.4</v>
      </c>
      <c r="C26" s="162">
        <v>65.2</v>
      </c>
      <c r="D26" s="162">
        <v>64.7</v>
      </c>
      <c r="E26" s="163">
        <v>64.599999999999994</v>
      </c>
      <c r="F26" s="147">
        <v>680</v>
      </c>
      <c r="G26" s="148">
        <v>475</v>
      </c>
      <c r="H26" s="162">
        <v>53.3</v>
      </c>
      <c r="I26" s="162">
        <v>52.8</v>
      </c>
      <c r="J26" s="165">
        <v>52.5</v>
      </c>
      <c r="K26" s="148" t="s">
        <v>34</v>
      </c>
      <c r="L26" s="148" t="s">
        <v>296</v>
      </c>
      <c r="M26" s="148">
        <v>3440</v>
      </c>
      <c r="N26" s="170">
        <v>890</v>
      </c>
      <c r="O26" s="162">
        <v>41.5</v>
      </c>
      <c r="P26" s="162">
        <v>39.9</v>
      </c>
      <c r="Q26" s="163">
        <v>40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14.965</v>
      </c>
      <c r="C30" s="141">
        <v>20.512</v>
      </c>
      <c r="D30" s="141">
        <v>23.803000000000001</v>
      </c>
      <c r="E30" s="305">
        <v>24.187000000000001</v>
      </c>
      <c r="F30" s="307"/>
      <c r="G30" s="157">
        <v>13.003</v>
      </c>
      <c r="H30" s="141">
        <v>14.86</v>
      </c>
      <c r="I30" s="141">
        <v>24.8</v>
      </c>
      <c r="J30" s="305">
        <v>31.003</v>
      </c>
      <c r="K30" s="306"/>
      <c r="L30" s="307"/>
      <c r="M30" s="157">
        <v>1.7350000000000001</v>
      </c>
      <c r="N30" s="141">
        <v>5.5179999999999998</v>
      </c>
      <c r="O30" s="305">
        <v>7.915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35</v>
      </c>
      <c r="C32" s="140">
        <v>350</v>
      </c>
      <c r="D32" s="140">
        <v>15</v>
      </c>
      <c r="E32" s="140">
        <v>8</v>
      </c>
      <c r="F32" s="169">
        <v>8</v>
      </c>
      <c r="G32" s="139">
        <v>20</v>
      </c>
      <c r="H32" s="140">
        <v>1300</v>
      </c>
      <c r="I32" s="140">
        <v>5500</v>
      </c>
      <c r="J32" s="140">
        <v>15</v>
      </c>
      <c r="K32" s="140">
        <v>15</v>
      </c>
      <c r="L32" s="145">
        <v>15</v>
      </c>
      <c r="M32" s="139">
        <v>480</v>
      </c>
      <c r="N32" s="140">
        <v>110</v>
      </c>
      <c r="O32" s="140">
        <v>250</v>
      </c>
      <c r="P32" s="140">
        <v>250</v>
      </c>
      <c r="Q32" s="145">
        <v>250</v>
      </c>
      <c r="R32" s="153"/>
    </row>
    <row r="33" spans="1:18" ht="11.25" customHeight="1" thickBot="1" x14ac:dyDescent="0.2">
      <c r="A33" s="173" t="s">
        <v>33</v>
      </c>
      <c r="B33" s="147">
        <v>191</v>
      </c>
      <c r="C33" s="148">
        <v>331</v>
      </c>
      <c r="D33" s="151">
        <v>71.3</v>
      </c>
      <c r="E33" s="151">
        <v>43</v>
      </c>
      <c r="F33" s="174">
        <v>42.9</v>
      </c>
      <c r="G33" s="164">
        <v>112.5</v>
      </c>
      <c r="H33" s="148">
        <v>811</v>
      </c>
      <c r="I33" s="148">
        <v>3050</v>
      </c>
      <c r="J33" s="148">
        <v>52.2</v>
      </c>
      <c r="K33" s="151">
        <v>52.8</v>
      </c>
      <c r="L33" s="175">
        <v>54.1</v>
      </c>
      <c r="M33" s="151">
        <v>286</v>
      </c>
      <c r="N33" s="151">
        <v>116.5</v>
      </c>
      <c r="O33" s="148">
        <v>181.5</v>
      </c>
      <c r="P33" s="148">
        <v>183</v>
      </c>
      <c r="Q33" s="152">
        <v>179.2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202" t="s">
        <v>108</v>
      </c>
      <c r="D36" s="202" t="s">
        <v>109</v>
      </c>
      <c r="E36" s="202" t="s">
        <v>110</v>
      </c>
      <c r="F36" s="202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201" t="s">
        <v>32</v>
      </c>
      <c r="C37" s="201" t="s">
        <v>389</v>
      </c>
      <c r="D37" s="205" t="s">
        <v>147</v>
      </c>
      <c r="E37" s="198">
        <v>25.189</v>
      </c>
      <c r="F37" s="198">
        <v>27.195</v>
      </c>
      <c r="G37" s="306">
        <v>37.860999999999997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94" t="s">
        <v>51</v>
      </c>
      <c r="C38" s="193" t="s">
        <v>18</v>
      </c>
      <c r="D38" s="193" t="s">
        <v>58</v>
      </c>
      <c r="E38" s="193" t="s">
        <v>114</v>
      </c>
      <c r="F38" s="193" t="s">
        <v>115</v>
      </c>
      <c r="G38" s="188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201" t="s">
        <v>32</v>
      </c>
      <c r="C39" s="205">
        <v>3000</v>
      </c>
      <c r="D39" s="205" t="s">
        <v>147</v>
      </c>
      <c r="E39" s="205">
        <v>2500</v>
      </c>
      <c r="F39" s="205">
        <v>3000</v>
      </c>
      <c r="G39" s="180" t="s">
        <v>147</v>
      </c>
      <c r="H39" s="140">
        <v>1500</v>
      </c>
      <c r="I39" s="140" t="s">
        <v>32</v>
      </c>
      <c r="J39" s="140" t="s">
        <v>147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204" t="s">
        <v>34</v>
      </c>
      <c r="D40" s="204" t="s">
        <v>32</v>
      </c>
      <c r="E40" s="204">
        <v>1900</v>
      </c>
      <c r="F40" s="204">
        <v>2630</v>
      </c>
      <c r="G40" s="148" t="s">
        <v>32</v>
      </c>
      <c r="H40" s="148">
        <v>878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42" t="s">
        <v>32</v>
      </c>
      <c r="C44" s="140" t="s">
        <v>378</v>
      </c>
      <c r="D44" s="140">
        <v>27.600999999999999</v>
      </c>
      <c r="E44" s="140">
        <v>28.614000000000001</v>
      </c>
      <c r="F44" s="140">
        <v>28.638000000000002</v>
      </c>
      <c r="G44" s="318" t="s">
        <v>32</v>
      </c>
      <c r="H44" s="319"/>
      <c r="I44" s="320"/>
      <c r="J44" s="157">
        <v>5.125</v>
      </c>
      <c r="K44" s="141">
        <v>10.904</v>
      </c>
      <c r="L44" s="305">
        <v>20.795000000000002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39">
        <v>2500</v>
      </c>
      <c r="C46" s="140" t="s">
        <v>147</v>
      </c>
      <c r="D46" s="140">
        <v>7000</v>
      </c>
      <c r="E46" s="140">
        <v>6500</v>
      </c>
      <c r="F46" s="140">
        <v>3000</v>
      </c>
      <c r="G46" s="140" t="s">
        <v>147</v>
      </c>
      <c r="H46" s="140" t="s">
        <v>32</v>
      </c>
      <c r="I46" s="169" t="s">
        <v>32</v>
      </c>
      <c r="J46" s="139">
        <v>10</v>
      </c>
      <c r="K46" s="169">
        <v>12</v>
      </c>
      <c r="L46" s="140">
        <v>15</v>
      </c>
      <c r="M46" s="140">
        <v>12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>
        <v>97.2</v>
      </c>
      <c r="K47" s="174">
        <v>76.400000000000006</v>
      </c>
      <c r="L47" s="151">
        <v>69.2</v>
      </c>
      <c r="M47" s="148">
        <v>69</v>
      </c>
      <c r="N47" s="175">
        <v>68.3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388</v>
      </c>
      <c r="C51" s="305">
        <v>15.782</v>
      </c>
      <c r="D51" s="306"/>
      <c r="E51" s="307"/>
      <c r="F51" s="308">
        <v>16.690999999999999</v>
      </c>
      <c r="G51" s="306"/>
      <c r="H51" s="309"/>
      <c r="I51" s="305">
        <v>6.8680000000000003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388</v>
      </c>
      <c r="C53" s="140">
        <v>200</v>
      </c>
      <c r="D53" s="140">
        <v>250</v>
      </c>
      <c r="E53" s="179" t="s">
        <v>32</v>
      </c>
      <c r="F53" s="140" t="s">
        <v>147</v>
      </c>
      <c r="G53" s="140">
        <v>300</v>
      </c>
      <c r="H53" s="180">
        <v>300</v>
      </c>
      <c r="I53" s="140">
        <v>22</v>
      </c>
      <c r="J53" s="140">
        <v>20</v>
      </c>
      <c r="K53" s="145">
        <v>20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98.6</v>
      </c>
      <c r="D54" s="181">
        <v>275</v>
      </c>
      <c r="E54" s="182" t="s">
        <v>32</v>
      </c>
      <c r="F54" s="148" t="s">
        <v>147</v>
      </c>
      <c r="G54" s="184">
        <v>212</v>
      </c>
      <c r="H54" s="183">
        <v>224</v>
      </c>
      <c r="I54" s="162">
        <v>62.9</v>
      </c>
      <c r="J54" s="149">
        <v>62.4</v>
      </c>
      <c r="K54" s="163">
        <v>62.8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0"/>
  <sheetViews>
    <sheetView topLeftCell="A4" workbookViewId="0">
      <selection activeCell="A8" sqref="A8"/>
    </sheetView>
  </sheetViews>
  <sheetFormatPr defaultRowHeight="13.5" x14ac:dyDescent="0.15"/>
  <cols>
    <col min="1" max="1" width="14.625" style="133" customWidth="1"/>
    <col min="2" max="18" width="7.5" style="133" customWidth="1"/>
    <col min="19" max="256" width="9" style="133"/>
    <col min="257" max="257" width="14.625" style="186" customWidth="1"/>
    <col min="258" max="274" width="7.5" style="186" customWidth="1"/>
    <col min="275" max="512" width="9" style="186"/>
    <col min="513" max="513" width="14.625" style="186" customWidth="1"/>
    <col min="514" max="530" width="7.5" style="186" customWidth="1"/>
    <col min="531" max="768" width="9" style="186"/>
    <col min="769" max="769" width="14.625" style="186" customWidth="1"/>
    <col min="770" max="786" width="7.5" style="186" customWidth="1"/>
    <col min="787" max="1024" width="9" style="186"/>
    <col min="1025" max="1025" width="14.625" style="186" customWidth="1"/>
    <col min="1026" max="1042" width="7.5" style="186" customWidth="1"/>
    <col min="1043" max="1280" width="9" style="186"/>
    <col min="1281" max="1281" width="14.625" style="186" customWidth="1"/>
    <col min="1282" max="1298" width="7.5" style="186" customWidth="1"/>
    <col min="1299" max="1536" width="9" style="186"/>
    <col min="1537" max="1537" width="14.625" style="186" customWidth="1"/>
    <col min="1538" max="1554" width="7.5" style="186" customWidth="1"/>
    <col min="1555" max="1792" width="9" style="186"/>
    <col min="1793" max="1793" width="14.625" style="186" customWidth="1"/>
    <col min="1794" max="1810" width="7.5" style="186" customWidth="1"/>
    <col min="1811" max="2048" width="9" style="186"/>
    <col min="2049" max="2049" width="14.625" style="186" customWidth="1"/>
    <col min="2050" max="2066" width="7.5" style="186" customWidth="1"/>
    <col min="2067" max="2304" width="9" style="186"/>
    <col min="2305" max="2305" width="14.625" style="186" customWidth="1"/>
    <col min="2306" max="2322" width="7.5" style="186" customWidth="1"/>
    <col min="2323" max="2560" width="9" style="186"/>
    <col min="2561" max="2561" width="14.625" style="186" customWidth="1"/>
    <col min="2562" max="2578" width="7.5" style="186" customWidth="1"/>
    <col min="2579" max="2816" width="9" style="186"/>
    <col min="2817" max="2817" width="14.625" style="186" customWidth="1"/>
    <col min="2818" max="2834" width="7.5" style="186" customWidth="1"/>
    <col min="2835" max="3072" width="9" style="186"/>
    <col min="3073" max="3073" width="14.625" style="186" customWidth="1"/>
    <col min="3074" max="3090" width="7.5" style="186" customWidth="1"/>
    <col min="3091" max="3328" width="9" style="186"/>
    <col min="3329" max="3329" width="14.625" style="186" customWidth="1"/>
    <col min="3330" max="3346" width="7.5" style="186" customWidth="1"/>
    <col min="3347" max="3584" width="9" style="186"/>
    <col min="3585" max="3585" width="14.625" style="186" customWidth="1"/>
    <col min="3586" max="3602" width="7.5" style="186" customWidth="1"/>
    <col min="3603" max="3840" width="9" style="186"/>
    <col min="3841" max="3841" width="14.625" style="186" customWidth="1"/>
    <col min="3842" max="3858" width="7.5" style="186" customWidth="1"/>
    <col min="3859" max="4096" width="9" style="186"/>
    <col min="4097" max="4097" width="14.625" style="186" customWidth="1"/>
    <col min="4098" max="4114" width="7.5" style="186" customWidth="1"/>
    <col min="4115" max="4352" width="9" style="186"/>
    <col min="4353" max="4353" width="14.625" style="186" customWidth="1"/>
    <col min="4354" max="4370" width="7.5" style="186" customWidth="1"/>
    <col min="4371" max="4608" width="9" style="186"/>
    <col min="4609" max="4609" width="14.625" style="186" customWidth="1"/>
    <col min="4610" max="4626" width="7.5" style="186" customWidth="1"/>
    <col min="4627" max="4864" width="9" style="186"/>
    <col min="4865" max="4865" width="14.625" style="186" customWidth="1"/>
    <col min="4866" max="4882" width="7.5" style="186" customWidth="1"/>
    <col min="4883" max="5120" width="9" style="186"/>
    <col min="5121" max="5121" width="14.625" style="186" customWidth="1"/>
    <col min="5122" max="5138" width="7.5" style="186" customWidth="1"/>
    <col min="5139" max="5376" width="9" style="186"/>
    <col min="5377" max="5377" width="14.625" style="186" customWidth="1"/>
    <col min="5378" max="5394" width="7.5" style="186" customWidth="1"/>
    <col min="5395" max="5632" width="9" style="186"/>
    <col min="5633" max="5633" width="14.625" style="186" customWidth="1"/>
    <col min="5634" max="5650" width="7.5" style="186" customWidth="1"/>
    <col min="5651" max="5888" width="9" style="186"/>
    <col min="5889" max="5889" width="14.625" style="186" customWidth="1"/>
    <col min="5890" max="5906" width="7.5" style="186" customWidth="1"/>
    <col min="5907" max="6144" width="9" style="186"/>
    <col min="6145" max="6145" width="14.625" style="186" customWidth="1"/>
    <col min="6146" max="6162" width="7.5" style="186" customWidth="1"/>
    <col min="6163" max="6400" width="9" style="186"/>
    <col min="6401" max="6401" width="14.625" style="186" customWidth="1"/>
    <col min="6402" max="6418" width="7.5" style="186" customWidth="1"/>
    <col min="6419" max="6656" width="9" style="186"/>
    <col min="6657" max="6657" width="14.625" style="186" customWidth="1"/>
    <col min="6658" max="6674" width="7.5" style="186" customWidth="1"/>
    <col min="6675" max="6912" width="9" style="186"/>
    <col min="6913" max="6913" width="14.625" style="186" customWidth="1"/>
    <col min="6914" max="6930" width="7.5" style="186" customWidth="1"/>
    <col min="6931" max="7168" width="9" style="186"/>
    <col min="7169" max="7169" width="14.625" style="186" customWidth="1"/>
    <col min="7170" max="7186" width="7.5" style="186" customWidth="1"/>
    <col min="7187" max="7424" width="9" style="186"/>
    <col min="7425" max="7425" width="14.625" style="186" customWidth="1"/>
    <col min="7426" max="7442" width="7.5" style="186" customWidth="1"/>
    <col min="7443" max="7680" width="9" style="186"/>
    <col min="7681" max="7681" width="14.625" style="186" customWidth="1"/>
    <col min="7682" max="7698" width="7.5" style="186" customWidth="1"/>
    <col min="7699" max="7936" width="9" style="186"/>
    <col min="7937" max="7937" width="14.625" style="186" customWidth="1"/>
    <col min="7938" max="7954" width="7.5" style="186" customWidth="1"/>
    <col min="7955" max="8192" width="9" style="186"/>
    <col min="8193" max="8193" width="14.625" style="186" customWidth="1"/>
    <col min="8194" max="8210" width="7.5" style="186" customWidth="1"/>
    <col min="8211" max="8448" width="9" style="186"/>
    <col min="8449" max="8449" width="14.625" style="186" customWidth="1"/>
    <col min="8450" max="8466" width="7.5" style="186" customWidth="1"/>
    <col min="8467" max="8704" width="9" style="186"/>
    <col min="8705" max="8705" width="14.625" style="186" customWidth="1"/>
    <col min="8706" max="8722" width="7.5" style="186" customWidth="1"/>
    <col min="8723" max="8960" width="9" style="186"/>
    <col min="8961" max="8961" width="14.625" style="186" customWidth="1"/>
    <col min="8962" max="8978" width="7.5" style="186" customWidth="1"/>
    <col min="8979" max="9216" width="9" style="186"/>
    <col min="9217" max="9217" width="14.625" style="186" customWidth="1"/>
    <col min="9218" max="9234" width="7.5" style="186" customWidth="1"/>
    <col min="9235" max="9472" width="9" style="186"/>
    <col min="9473" max="9473" width="14.625" style="186" customWidth="1"/>
    <col min="9474" max="9490" width="7.5" style="186" customWidth="1"/>
    <col min="9491" max="9728" width="9" style="186"/>
    <col min="9729" max="9729" width="14.625" style="186" customWidth="1"/>
    <col min="9730" max="9746" width="7.5" style="186" customWidth="1"/>
    <col min="9747" max="9984" width="9" style="186"/>
    <col min="9985" max="9985" width="14.625" style="186" customWidth="1"/>
    <col min="9986" max="10002" width="7.5" style="186" customWidth="1"/>
    <col min="10003" max="10240" width="9" style="186"/>
    <col min="10241" max="10241" width="14.625" style="186" customWidth="1"/>
    <col min="10242" max="10258" width="7.5" style="186" customWidth="1"/>
    <col min="10259" max="10496" width="9" style="186"/>
    <col min="10497" max="10497" width="14.625" style="186" customWidth="1"/>
    <col min="10498" max="10514" width="7.5" style="186" customWidth="1"/>
    <col min="10515" max="10752" width="9" style="186"/>
    <col min="10753" max="10753" width="14.625" style="186" customWidth="1"/>
    <col min="10754" max="10770" width="7.5" style="186" customWidth="1"/>
    <col min="10771" max="11008" width="9" style="186"/>
    <col min="11009" max="11009" width="14.625" style="186" customWidth="1"/>
    <col min="11010" max="11026" width="7.5" style="186" customWidth="1"/>
    <col min="11027" max="11264" width="9" style="186"/>
    <col min="11265" max="11265" width="14.625" style="186" customWidth="1"/>
    <col min="11266" max="11282" width="7.5" style="186" customWidth="1"/>
    <col min="11283" max="11520" width="9" style="186"/>
    <col min="11521" max="11521" width="14.625" style="186" customWidth="1"/>
    <col min="11522" max="11538" width="7.5" style="186" customWidth="1"/>
    <col min="11539" max="11776" width="9" style="186"/>
    <col min="11777" max="11777" width="14.625" style="186" customWidth="1"/>
    <col min="11778" max="11794" width="7.5" style="186" customWidth="1"/>
    <col min="11795" max="12032" width="9" style="186"/>
    <col min="12033" max="12033" width="14.625" style="186" customWidth="1"/>
    <col min="12034" max="12050" width="7.5" style="186" customWidth="1"/>
    <col min="12051" max="12288" width="9" style="186"/>
    <col min="12289" max="12289" width="14.625" style="186" customWidth="1"/>
    <col min="12290" max="12306" width="7.5" style="186" customWidth="1"/>
    <col min="12307" max="12544" width="9" style="186"/>
    <col min="12545" max="12545" width="14.625" style="186" customWidth="1"/>
    <col min="12546" max="12562" width="7.5" style="186" customWidth="1"/>
    <col min="12563" max="12800" width="9" style="186"/>
    <col min="12801" max="12801" width="14.625" style="186" customWidth="1"/>
    <col min="12802" max="12818" width="7.5" style="186" customWidth="1"/>
    <col min="12819" max="13056" width="9" style="186"/>
    <col min="13057" max="13057" width="14.625" style="186" customWidth="1"/>
    <col min="13058" max="13074" width="7.5" style="186" customWidth="1"/>
    <col min="13075" max="13312" width="9" style="186"/>
    <col min="13313" max="13313" width="14.625" style="186" customWidth="1"/>
    <col min="13314" max="13330" width="7.5" style="186" customWidth="1"/>
    <col min="13331" max="13568" width="9" style="186"/>
    <col min="13569" max="13569" width="14.625" style="186" customWidth="1"/>
    <col min="13570" max="13586" width="7.5" style="186" customWidth="1"/>
    <col min="13587" max="13824" width="9" style="186"/>
    <col min="13825" max="13825" width="14.625" style="186" customWidth="1"/>
    <col min="13826" max="13842" width="7.5" style="186" customWidth="1"/>
    <col min="13843" max="14080" width="9" style="186"/>
    <col min="14081" max="14081" width="14.625" style="186" customWidth="1"/>
    <col min="14082" max="14098" width="7.5" style="186" customWidth="1"/>
    <col min="14099" max="14336" width="9" style="186"/>
    <col min="14337" max="14337" width="14.625" style="186" customWidth="1"/>
    <col min="14338" max="14354" width="7.5" style="186" customWidth="1"/>
    <col min="14355" max="14592" width="9" style="186"/>
    <col min="14593" max="14593" width="14.625" style="186" customWidth="1"/>
    <col min="14594" max="14610" width="7.5" style="186" customWidth="1"/>
    <col min="14611" max="14848" width="9" style="186"/>
    <col min="14849" max="14849" width="14.625" style="186" customWidth="1"/>
    <col min="14850" max="14866" width="7.5" style="186" customWidth="1"/>
    <col min="14867" max="15104" width="9" style="186"/>
    <col min="15105" max="15105" width="14.625" style="186" customWidth="1"/>
    <col min="15106" max="15122" width="7.5" style="186" customWidth="1"/>
    <col min="15123" max="15360" width="9" style="186"/>
    <col min="15361" max="15361" width="14.625" style="186" customWidth="1"/>
    <col min="15362" max="15378" width="7.5" style="186" customWidth="1"/>
    <col min="15379" max="15616" width="9" style="186"/>
    <col min="15617" max="15617" width="14.625" style="186" customWidth="1"/>
    <col min="15618" max="15634" width="7.5" style="186" customWidth="1"/>
    <col min="15635" max="15872" width="9" style="186"/>
    <col min="15873" max="15873" width="14.625" style="186" customWidth="1"/>
    <col min="15874" max="15890" width="7.5" style="186" customWidth="1"/>
    <col min="15891" max="16128" width="9" style="186"/>
    <col min="16129" max="16129" width="14.625" style="186" customWidth="1"/>
    <col min="16130" max="16146" width="7.5" style="186" customWidth="1"/>
    <col min="16147" max="16384" width="9" style="186"/>
  </cols>
  <sheetData>
    <row r="1" spans="1:256" s="185" customFormat="1" ht="11.25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</row>
    <row r="2" spans="1:256" s="185" customFormat="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spans="1:256" s="185" customFormat="1" ht="11.25" customHeight="1" x14ac:dyDescent="0.15">
      <c r="A3" s="133"/>
      <c r="B3" s="133"/>
      <c r="C3" s="133" t="s">
        <v>269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spans="1:256" s="185" customFormat="1" ht="11.25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</row>
    <row r="5" spans="1:256" s="185" customFormat="1" ht="11.25" customHeight="1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</row>
    <row r="6" spans="1:256" s="185" customFormat="1" ht="11.25" customHeight="1" thickBo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spans="1:256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256" ht="11.25" customHeight="1" x14ac:dyDescent="0.15">
      <c r="A8" s="135">
        <v>41982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256" ht="11.25" customHeight="1" x14ac:dyDescent="0.15">
      <c r="A9" s="138" t="s">
        <v>145</v>
      </c>
      <c r="B9" s="139" t="s">
        <v>15</v>
      </c>
      <c r="C9" s="140" t="s">
        <v>15</v>
      </c>
      <c r="D9" s="141">
        <v>16.11</v>
      </c>
      <c r="E9" s="305">
        <v>19.454000000000001</v>
      </c>
      <c r="F9" s="306"/>
      <c r="G9" s="307"/>
      <c r="H9" s="139" t="s">
        <v>15</v>
      </c>
      <c r="I9" s="140" t="s">
        <v>15</v>
      </c>
      <c r="J9" s="141">
        <v>13.141999999999999</v>
      </c>
      <c r="K9" s="305">
        <v>18.201000000000001</v>
      </c>
      <c r="L9" s="306"/>
      <c r="M9" s="307"/>
      <c r="N9" s="139" t="s">
        <v>15</v>
      </c>
      <c r="O9" s="141">
        <v>16.821000000000002</v>
      </c>
      <c r="P9" s="305">
        <v>24.882000000000001</v>
      </c>
      <c r="Q9" s="306"/>
      <c r="R9" s="307"/>
    </row>
    <row r="10" spans="1:256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256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950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250</v>
      </c>
      <c r="L11" s="140">
        <v>250</v>
      </c>
      <c r="M11" s="145">
        <v>280</v>
      </c>
      <c r="N11" s="139" t="s">
        <v>15</v>
      </c>
      <c r="O11" s="140">
        <v>140</v>
      </c>
      <c r="P11" s="140">
        <v>35</v>
      </c>
      <c r="Q11" s="140">
        <v>250</v>
      </c>
      <c r="R11" s="145" t="s">
        <v>32</v>
      </c>
    </row>
    <row r="12" spans="1:256" ht="11.25" customHeight="1" thickBot="1" x14ac:dyDescent="0.2">
      <c r="A12" s="146" t="s">
        <v>33</v>
      </c>
      <c r="B12" s="147" t="s">
        <v>34</v>
      </c>
      <c r="C12" s="148" t="s">
        <v>34</v>
      </c>
      <c r="D12" s="148" t="s">
        <v>34</v>
      </c>
      <c r="E12" s="149" t="s">
        <v>34</v>
      </c>
      <c r="F12" s="149" t="s">
        <v>34</v>
      </c>
      <c r="G12" s="150" t="s">
        <v>32</v>
      </c>
      <c r="H12" s="147" t="s">
        <v>34</v>
      </c>
      <c r="I12" s="148" t="s">
        <v>34</v>
      </c>
      <c r="J12" s="151" t="s">
        <v>34</v>
      </c>
      <c r="K12" s="149" t="s">
        <v>34</v>
      </c>
      <c r="L12" s="149" t="s">
        <v>34</v>
      </c>
      <c r="M12" s="150" t="s">
        <v>34</v>
      </c>
      <c r="N12" s="147" t="s">
        <v>34</v>
      </c>
      <c r="O12" s="151" t="s">
        <v>34</v>
      </c>
      <c r="P12" s="148" t="s">
        <v>34</v>
      </c>
      <c r="Q12" s="148" t="s">
        <v>34</v>
      </c>
      <c r="R12" s="152" t="s">
        <v>32</v>
      </c>
    </row>
    <row r="13" spans="1:256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256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256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256" ht="11.25" customHeight="1" x14ac:dyDescent="0.15">
      <c r="A16" s="156" t="s">
        <v>49</v>
      </c>
      <c r="B16" s="140">
        <v>4.0730000000000004</v>
      </c>
      <c r="C16" s="141">
        <v>11.025</v>
      </c>
      <c r="D16" s="140" t="s">
        <v>386</v>
      </c>
      <c r="E16" s="141">
        <v>22.058</v>
      </c>
      <c r="F16" s="305">
        <v>24.707000000000001</v>
      </c>
      <c r="G16" s="306"/>
      <c r="H16" s="307"/>
      <c r="I16" s="157">
        <v>8.4749999999999996</v>
      </c>
      <c r="J16" s="141">
        <v>16.55</v>
      </c>
      <c r="K16" s="141">
        <v>20.012</v>
      </c>
      <c r="L16" s="313">
        <v>21.338999999999999</v>
      </c>
      <c r="M16" s="314"/>
      <c r="N16" s="315"/>
      <c r="O16" s="308">
        <v>18.443999999999999</v>
      </c>
      <c r="P16" s="309"/>
      <c r="Q16" s="158">
        <v>16.071999999999999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8</v>
      </c>
      <c r="C18" s="140" t="s">
        <v>262</v>
      </c>
      <c r="D18" s="140" t="s">
        <v>15</v>
      </c>
      <c r="E18" s="140">
        <v>2000</v>
      </c>
      <c r="F18" s="140">
        <v>75</v>
      </c>
      <c r="G18" s="140">
        <v>75</v>
      </c>
      <c r="H18" s="145">
        <v>65</v>
      </c>
      <c r="I18" s="139">
        <v>50</v>
      </c>
      <c r="J18" s="140">
        <v>300</v>
      </c>
      <c r="K18" s="140">
        <v>1400</v>
      </c>
      <c r="L18" s="140">
        <v>12</v>
      </c>
      <c r="M18" s="140">
        <v>12</v>
      </c>
      <c r="N18" s="140">
        <v>10</v>
      </c>
      <c r="O18" s="139">
        <v>820</v>
      </c>
      <c r="P18" s="140">
        <v>800</v>
      </c>
      <c r="Q18" s="145">
        <v>130</v>
      </c>
    </row>
    <row r="19" spans="1:18" ht="11.25" customHeight="1" thickBot="1" x14ac:dyDescent="0.2">
      <c r="A19" s="146" t="s">
        <v>33</v>
      </c>
      <c r="B19" s="148" t="s">
        <v>34</v>
      </c>
      <c r="C19" s="151" t="s">
        <v>262</v>
      </c>
      <c r="D19" s="148" t="s">
        <v>34</v>
      </c>
      <c r="E19" s="148" t="s">
        <v>34</v>
      </c>
      <c r="F19" s="162" t="s">
        <v>34</v>
      </c>
      <c r="G19" s="162" t="s">
        <v>34</v>
      </c>
      <c r="H19" s="163" t="s">
        <v>34</v>
      </c>
      <c r="I19" s="164" t="s">
        <v>34</v>
      </c>
      <c r="J19" s="148" t="s">
        <v>34</v>
      </c>
      <c r="K19" s="148" t="s">
        <v>34</v>
      </c>
      <c r="L19" s="162" t="s">
        <v>34</v>
      </c>
      <c r="M19" s="162" t="s">
        <v>34</v>
      </c>
      <c r="N19" s="165" t="s">
        <v>34</v>
      </c>
      <c r="O19" s="166" t="s">
        <v>34</v>
      </c>
      <c r="P19" s="149" t="s">
        <v>34</v>
      </c>
      <c r="Q19" s="150" t="s">
        <v>34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343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8.6280000000000001</v>
      </c>
      <c r="C23" s="305">
        <v>10.912000000000001</v>
      </c>
      <c r="D23" s="306"/>
      <c r="E23" s="307"/>
      <c r="F23" s="157">
        <v>7.0730000000000004</v>
      </c>
      <c r="G23" s="141">
        <v>7.8220000000000001</v>
      </c>
      <c r="H23" s="305">
        <v>7.21</v>
      </c>
      <c r="I23" s="306"/>
      <c r="J23" s="307"/>
      <c r="K23" s="139" t="s">
        <v>15</v>
      </c>
      <c r="L23" s="141">
        <v>31.37</v>
      </c>
      <c r="M23" s="141">
        <v>29.17</v>
      </c>
      <c r="N23" s="141">
        <v>35.183</v>
      </c>
      <c r="O23" s="305">
        <v>42.27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35</v>
      </c>
      <c r="C25" s="140">
        <v>18</v>
      </c>
      <c r="D25" s="140">
        <v>20</v>
      </c>
      <c r="E25" s="145">
        <v>20</v>
      </c>
      <c r="F25" s="139">
        <v>1200</v>
      </c>
      <c r="G25" s="140">
        <v>600</v>
      </c>
      <c r="H25" s="140">
        <v>12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4800</v>
      </c>
      <c r="N25" s="140">
        <v>1900</v>
      </c>
      <c r="O25" s="140">
        <v>6</v>
      </c>
      <c r="P25" s="140">
        <v>6</v>
      </c>
      <c r="Q25" s="145">
        <v>6</v>
      </c>
    </row>
    <row r="26" spans="1:18" ht="11.25" customHeight="1" thickBot="1" x14ac:dyDescent="0.2">
      <c r="A26" s="146" t="s">
        <v>33</v>
      </c>
      <c r="B26" s="164" t="s">
        <v>34</v>
      </c>
      <c r="C26" s="162" t="s">
        <v>34</v>
      </c>
      <c r="D26" s="162" t="s">
        <v>34</v>
      </c>
      <c r="E26" s="163" t="s">
        <v>34</v>
      </c>
      <c r="F26" s="147" t="s">
        <v>34</v>
      </c>
      <c r="G26" s="148" t="s">
        <v>34</v>
      </c>
      <c r="H26" s="162" t="s">
        <v>34</v>
      </c>
      <c r="I26" s="162" t="s">
        <v>34</v>
      </c>
      <c r="J26" s="165" t="s">
        <v>34</v>
      </c>
      <c r="K26" s="148" t="s">
        <v>34</v>
      </c>
      <c r="L26" s="148" t="s">
        <v>296</v>
      </c>
      <c r="M26" s="148" t="s">
        <v>34</v>
      </c>
      <c r="N26" s="170" t="s">
        <v>34</v>
      </c>
      <c r="O26" s="162" t="s">
        <v>34</v>
      </c>
      <c r="P26" s="162" t="s">
        <v>34</v>
      </c>
      <c r="Q26" s="163" t="s">
        <v>34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15.122</v>
      </c>
      <c r="C30" s="141">
        <v>20.513000000000002</v>
      </c>
      <c r="D30" s="141">
        <v>23.763999999999999</v>
      </c>
      <c r="E30" s="305">
        <v>24.22</v>
      </c>
      <c r="F30" s="307"/>
      <c r="G30" s="157">
        <v>13.03</v>
      </c>
      <c r="H30" s="141">
        <v>14.907999999999999</v>
      </c>
      <c r="I30" s="141">
        <v>24.937999999999999</v>
      </c>
      <c r="J30" s="305">
        <v>31.175999999999998</v>
      </c>
      <c r="K30" s="306"/>
      <c r="L30" s="307"/>
      <c r="M30" s="157">
        <v>3.403</v>
      </c>
      <c r="N30" s="141">
        <v>5.5549999999999997</v>
      </c>
      <c r="O30" s="305">
        <v>7.9969999999999999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30</v>
      </c>
      <c r="C32" s="140">
        <v>220</v>
      </c>
      <c r="D32" s="140">
        <v>15</v>
      </c>
      <c r="E32" s="140">
        <v>8</v>
      </c>
      <c r="F32" s="169">
        <v>8</v>
      </c>
      <c r="G32" s="139">
        <v>12</v>
      </c>
      <c r="H32" s="140">
        <v>1400</v>
      </c>
      <c r="I32" s="140">
        <v>5500</v>
      </c>
      <c r="J32" s="140">
        <v>15</v>
      </c>
      <c r="K32" s="140">
        <v>15</v>
      </c>
      <c r="L32" s="145">
        <v>15</v>
      </c>
      <c r="M32" s="139">
        <v>480</v>
      </c>
      <c r="N32" s="140">
        <v>80</v>
      </c>
      <c r="O32" s="140">
        <v>280</v>
      </c>
      <c r="P32" s="140">
        <v>280</v>
      </c>
      <c r="Q32" s="145">
        <v>230</v>
      </c>
      <c r="R32" s="153"/>
    </row>
    <row r="33" spans="1:18" ht="11.25" customHeight="1" thickBot="1" x14ac:dyDescent="0.2">
      <c r="A33" s="173" t="s">
        <v>33</v>
      </c>
      <c r="B33" s="147" t="s">
        <v>34</v>
      </c>
      <c r="C33" s="148" t="s">
        <v>34</v>
      </c>
      <c r="D33" s="151" t="s">
        <v>34</v>
      </c>
      <c r="E33" s="151" t="s">
        <v>34</v>
      </c>
      <c r="F33" s="174" t="s">
        <v>34</v>
      </c>
      <c r="G33" s="164" t="s">
        <v>34</v>
      </c>
      <c r="H33" s="148" t="s">
        <v>34</v>
      </c>
      <c r="I33" s="148" t="s">
        <v>34</v>
      </c>
      <c r="J33" s="148" t="s">
        <v>34</v>
      </c>
      <c r="K33" s="151" t="s">
        <v>34</v>
      </c>
      <c r="L33" s="175" t="s">
        <v>34</v>
      </c>
      <c r="M33" s="151" t="s">
        <v>34</v>
      </c>
      <c r="N33" s="151" t="s">
        <v>34</v>
      </c>
      <c r="O33" s="148" t="s">
        <v>34</v>
      </c>
      <c r="P33" s="148" t="s">
        <v>34</v>
      </c>
      <c r="Q33" s="152" t="s">
        <v>34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202" t="s">
        <v>108</v>
      </c>
      <c r="D36" s="202" t="s">
        <v>109</v>
      </c>
      <c r="E36" s="202" t="s">
        <v>110</v>
      </c>
      <c r="F36" s="202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201" t="s">
        <v>32</v>
      </c>
      <c r="C37" s="205" t="s">
        <v>147</v>
      </c>
      <c r="D37" s="205" t="s">
        <v>147</v>
      </c>
      <c r="E37" s="205" t="s">
        <v>147</v>
      </c>
      <c r="F37" s="205" t="s">
        <v>147</v>
      </c>
      <c r="G37" s="306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94" t="s">
        <v>51</v>
      </c>
      <c r="C38" s="193" t="s">
        <v>18</v>
      </c>
      <c r="D38" s="193" t="s">
        <v>58</v>
      </c>
      <c r="E38" s="193" t="s">
        <v>114</v>
      </c>
      <c r="F38" s="193" t="s">
        <v>115</v>
      </c>
      <c r="G38" s="188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201" t="s">
        <v>32</v>
      </c>
      <c r="C39" s="205" t="s">
        <v>147</v>
      </c>
      <c r="D39" s="205" t="s">
        <v>147</v>
      </c>
      <c r="E39" s="205" t="s">
        <v>147</v>
      </c>
      <c r="F39" s="205" t="s">
        <v>147</v>
      </c>
      <c r="G39" s="180" t="s">
        <v>147</v>
      </c>
      <c r="H39" s="140" t="s">
        <v>147</v>
      </c>
      <c r="I39" s="140" t="s">
        <v>32</v>
      </c>
      <c r="J39" s="140" t="s">
        <v>147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204" t="s">
        <v>34</v>
      </c>
      <c r="D40" s="204" t="s">
        <v>32</v>
      </c>
      <c r="E40" s="204" t="s">
        <v>34</v>
      </c>
      <c r="F40" s="204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42" t="s">
        <v>32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32</v>
      </c>
      <c r="H44" s="319"/>
      <c r="I44" s="320"/>
      <c r="J44" s="157">
        <v>5.4619999999999997</v>
      </c>
      <c r="K44" s="141">
        <v>11.186</v>
      </c>
      <c r="L44" s="305">
        <v>20.914999999999999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40" t="s">
        <v>147</v>
      </c>
      <c r="C46" s="140" t="s">
        <v>147</v>
      </c>
      <c r="D46" s="140" t="s">
        <v>147</v>
      </c>
      <c r="E46" s="140" t="s">
        <v>147</v>
      </c>
      <c r="F46" s="140" t="s">
        <v>147</v>
      </c>
      <c r="G46" s="140" t="s">
        <v>147</v>
      </c>
      <c r="H46" s="140" t="s">
        <v>32</v>
      </c>
      <c r="I46" s="169" t="s">
        <v>32</v>
      </c>
      <c r="J46" s="139">
        <v>15</v>
      </c>
      <c r="K46" s="169">
        <v>10</v>
      </c>
      <c r="L46" s="140">
        <v>12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 t="s">
        <v>34</v>
      </c>
      <c r="K47" s="174" t="s">
        <v>34</v>
      </c>
      <c r="L47" s="151" t="s">
        <v>34</v>
      </c>
      <c r="M47" s="148" t="s">
        <v>34</v>
      </c>
      <c r="N47" s="175" t="s">
        <v>34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388</v>
      </c>
      <c r="C51" s="305">
        <v>15.641999999999999</v>
      </c>
      <c r="D51" s="306"/>
      <c r="E51" s="307"/>
      <c r="F51" s="308">
        <v>17.335000000000001</v>
      </c>
      <c r="G51" s="306"/>
      <c r="H51" s="309"/>
      <c r="I51" s="305">
        <v>6.93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388</v>
      </c>
      <c r="C53" s="140">
        <v>220</v>
      </c>
      <c r="D53" s="140">
        <v>300</v>
      </c>
      <c r="E53" s="207" t="s">
        <v>32</v>
      </c>
      <c r="F53" s="180" t="s">
        <v>147</v>
      </c>
      <c r="G53" s="140">
        <v>300</v>
      </c>
      <c r="H53" s="180">
        <v>350</v>
      </c>
      <c r="I53" s="140">
        <v>20</v>
      </c>
      <c r="J53" s="140">
        <v>25</v>
      </c>
      <c r="K53" s="145">
        <v>20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 t="s">
        <v>34</v>
      </c>
      <c r="D54" s="181" t="s">
        <v>34</v>
      </c>
      <c r="E54" s="208" t="s">
        <v>32</v>
      </c>
      <c r="F54" s="206" t="s">
        <v>147</v>
      </c>
      <c r="G54" s="184" t="s">
        <v>34</v>
      </c>
      <c r="H54" s="183" t="s">
        <v>34</v>
      </c>
      <c r="I54" s="162" t="s">
        <v>34</v>
      </c>
      <c r="J54" s="149" t="s">
        <v>34</v>
      </c>
      <c r="K54" s="163" t="s">
        <v>34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0"/>
  <sheetViews>
    <sheetView topLeftCell="A4" workbookViewId="0">
      <selection activeCell="A8" sqref="A8"/>
    </sheetView>
  </sheetViews>
  <sheetFormatPr defaultRowHeight="13.5" x14ac:dyDescent="0.15"/>
  <cols>
    <col min="1" max="1" width="14.625" style="133" customWidth="1"/>
    <col min="2" max="18" width="7.5" style="133" customWidth="1"/>
    <col min="19" max="256" width="9" style="133"/>
    <col min="257" max="257" width="14.625" style="186" customWidth="1"/>
    <col min="258" max="274" width="7.5" style="186" customWidth="1"/>
    <col min="275" max="512" width="9" style="186"/>
    <col min="513" max="513" width="14.625" style="186" customWidth="1"/>
    <col min="514" max="530" width="7.5" style="186" customWidth="1"/>
    <col min="531" max="768" width="9" style="186"/>
    <col min="769" max="769" width="14.625" style="186" customWidth="1"/>
    <col min="770" max="786" width="7.5" style="186" customWidth="1"/>
    <col min="787" max="1024" width="9" style="186"/>
    <col min="1025" max="1025" width="14.625" style="186" customWidth="1"/>
    <col min="1026" max="1042" width="7.5" style="186" customWidth="1"/>
    <col min="1043" max="1280" width="9" style="186"/>
    <col min="1281" max="1281" width="14.625" style="186" customWidth="1"/>
    <col min="1282" max="1298" width="7.5" style="186" customWidth="1"/>
    <col min="1299" max="1536" width="9" style="186"/>
    <col min="1537" max="1537" width="14.625" style="186" customWidth="1"/>
    <col min="1538" max="1554" width="7.5" style="186" customWidth="1"/>
    <col min="1555" max="1792" width="9" style="186"/>
    <col min="1793" max="1793" width="14.625" style="186" customWidth="1"/>
    <col min="1794" max="1810" width="7.5" style="186" customWidth="1"/>
    <col min="1811" max="2048" width="9" style="186"/>
    <col min="2049" max="2049" width="14.625" style="186" customWidth="1"/>
    <col min="2050" max="2066" width="7.5" style="186" customWidth="1"/>
    <col min="2067" max="2304" width="9" style="186"/>
    <col min="2305" max="2305" width="14.625" style="186" customWidth="1"/>
    <col min="2306" max="2322" width="7.5" style="186" customWidth="1"/>
    <col min="2323" max="2560" width="9" style="186"/>
    <col min="2561" max="2561" width="14.625" style="186" customWidth="1"/>
    <col min="2562" max="2578" width="7.5" style="186" customWidth="1"/>
    <col min="2579" max="2816" width="9" style="186"/>
    <col min="2817" max="2817" width="14.625" style="186" customWidth="1"/>
    <col min="2818" max="2834" width="7.5" style="186" customWidth="1"/>
    <col min="2835" max="3072" width="9" style="186"/>
    <col min="3073" max="3073" width="14.625" style="186" customWidth="1"/>
    <col min="3074" max="3090" width="7.5" style="186" customWidth="1"/>
    <col min="3091" max="3328" width="9" style="186"/>
    <col min="3329" max="3329" width="14.625" style="186" customWidth="1"/>
    <col min="3330" max="3346" width="7.5" style="186" customWidth="1"/>
    <col min="3347" max="3584" width="9" style="186"/>
    <col min="3585" max="3585" width="14.625" style="186" customWidth="1"/>
    <col min="3586" max="3602" width="7.5" style="186" customWidth="1"/>
    <col min="3603" max="3840" width="9" style="186"/>
    <col min="3841" max="3841" width="14.625" style="186" customWidth="1"/>
    <col min="3842" max="3858" width="7.5" style="186" customWidth="1"/>
    <col min="3859" max="4096" width="9" style="186"/>
    <col min="4097" max="4097" width="14.625" style="186" customWidth="1"/>
    <col min="4098" max="4114" width="7.5" style="186" customWidth="1"/>
    <col min="4115" max="4352" width="9" style="186"/>
    <col min="4353" max="4353" width="14.625" style="186" customWidth="1"/>
    <col min="4354" max="4370" width="7.5" style="186" customWidth="1"/>
    <col min="4371" max="4608" width="9" style="186"/>
    <col min="4609" max="4609" width="14.625" style="186" customWidth="1"/>
    <col min="4610" max="4626" width="7.5" style="186" customWidth="1"/>
    <col min="4627" max="4864" width="9" style="186"/>
    <col min="4865" max="4865" width="14.625" style="186" customWidth="1"/>
    <col min="4866" max="4882" width="7.5" style="186" customWidth="1"/>
    <col min="4883" max="5120" width="9" style="186"/>
    <col min="5121" max="5121" width="14.625" style="186" customWidth="1"/>
    <col min="5122" max="5138" width="7.5" style="186" customWidth="1"/>
    <col min="5139" max="5376" width="9" style="186"/>
    <col min="5377" max="5377" width="14.625" style="186" customWidth="1"/>
    <col min="5378" max="5394" width="7.5" style="186" customWidth="1"/>
    <col min="5395" max="5632" width="9" style="186"/>
    <col min="5633" max="5633" width="14.625" style="186" customWidth="1"/>
    <col min="5634" max="5650" width="7.5" style="186" customWidth="1"/>
    <col min="5651" max="5888" width="9" style="186"/>
    <col min="5889" max="5889" width="14.625" style="186" customWidth="1"/>
    <col min="5890" max="5906" width="7.5" style="186" customWidth="1"/>
    <col min="5907" max="6144" width="9" style="186"/>
    <col min="6145" max="6145" width="14.625" style="186" customWidth="1"/>
    <col min="6146" max="6162" width="7.5" style="186" customWidth="1"/>
    <col min="6163" max="6400" width="9" style="186"/>
    <col min="6401" max="6401" width="14.625" style="186" customWidth="1"/>
    <col min="6402" max="6418" width="7.5" style="186" customWidth="1"/>
    <col min="6419" max="6656" width="9" style="186"/>
    <col min="6657" max="6657" width="14.625" style="186" customWidth="1"/>
    <col min="6658" max="6674" width="7.5" style="186" customWidth="1"/>
    <col min="6675" max="6912" width="9" style="186"/>
    <col min="6913" max="6913" width="14.625" style="186" customWidth="1"/>
    <col min="6914" max="6930" width="7.5" style="186" customWidth="1"/>
    <col min="6931" max="7168" width="9" style="186"/>
    <col min="7169" max="7169" width="14.625" style="186" customWidth="1"/>
    <col min="7170" max="7186" width="7.5" style="186" customWidth="1"/>
    <col min="7187" max="7424" width="9" style="186"/>
    <col min="7425" max="7425" width="14.625" style="186" customWidth="1"/>
    <col min="7426" max="7442" width="7.5" style="186" customWidth="1"/>
    <col min="7443" max="7680" width="9" style="186"/>
    <col min="7681" max="7681" width="14.625" style="186" customWidth="1"/>
    <col min="7682" max="7698" width="7.5" style="186" customWidth="1"/>
    <col min="7699" max="7936" width="9" style="186"/>
    <col min="7937" max="7937" width="14.625" style="186" customWidth="1"/>
    <col min="7938" max="7954" width="7.5" style="186" customWidth="1"/>
    <col min="7955" max="8192" width="9" style="186"/>
    <col min="8193" max="8193" width="14.625" style="186" customWidth="1"/>
    <col min="8194" max="8210" width="7.5" style="186" customWidth="1"/>
    <col min="8211" max="8448" width="9" style="186"/>
    <col min="8449" max="8449" width="14.625" style="186" customWidth="1"/>
    <col min="8450" max="8466" width="7.5" style="186" customWidth="1"/>
    <col min="8467" max="8704" width="9" style="186"/>
    <col min="8705" max="8705" width="14.625" style="186" customWidth="1"/>
    <col min="8706" max="8722" width="7.5" style="186" customWidth="1"/>
    <col min="8723" max="8960" width="9" style="186"/>
    <col min="8961" max="8961" width="14.625" style="186" customWidth="1"/>
    <col min="8962" max="8978" width="7.5" style="186" customWidth="1"/>
    <col min="8979" max="9216" width="9" style="186"/>
    <col min="9217" max="9217" width="14.625" style="186" customWidth="1"/>
    <col min="9218" max="9234" width="7.5" style="186" customWidth="1"/>
    <col min="9235" max="9472" width="9" style="186"/>
    <col min="9473" max="9473" width="14.625" style="186" customWidth="1"/>
    <col min="9474" max="9490" width="7.5" style="186" customWidth="1"/>
    <col min="9491" max="9728" width="9" style="186"/>
    <col min="9729" max="9729" width="14.625" style="186" customWidth="1"/>
    <col min="9730" max="9746" width="7.5" style="186" customWidth="1"/>
    <col min="9747" max="9984" width="9" style="186"/>
    <col min="9985" max="9985" width="14.625" style="186" customWidth="1"/>
    <col min="9986" max="10002" width="7.5" style="186" customWidth="1"/>
    <col min="10003" max="10240" width="9" style="186"/>
    <col min="10241" max="10241" width="14.625" style="186" customWidth="1"/>
    <col min="10242" max="10258" width="7.5" style="186" customWidth="1"/>
    <col min="10259" max="10496" width="9" style="186"/>
    <col min="10497" max="10497" width="14.625" style="186" customWidth="1"/>
    <col min="10498" max="10514" width="7.5" style="186" customWidth="1"/>
    <col min="10515" max="10752" width="9" style="186"/>
    <col min="10753" max="10753" width="14.625" style="186" customWidth="1"/>
    <col min="10754" max="10770" width="7.5" style="186" customWidth="1"/>
    <col min="10771" max="11008" width="9" style="186"/>
    <col min="11009" max="11009" width="14.625" style="186" customWidth="1"/>
    <col min="11010" max="11026" width="7.5" style="186" customWidth="1"/>
    <col min="11027" max="11264" width="9" style="186"/>
    <col min="11265" max="11265" width="14.625" style="186" customWidth="1"/>
    <col min="11266" max="11282" width="7.5" style="186" customWidth="1"/>
    <col min="11283" max="11520" width="9" style="186"/>
    <col min="11521" max="11521" width="14.625" style="186" customWidth="1"/>
    <col min="11522" max="11538" width="7.5" style="186" customWidth="1"/>
    <col min="11539" max="11776" width="9" style="186"/>
    <col min="11777" max="11777" width="14.625" style="186" customWidth="1"/>
    <col min="11778" max="11794" width="7.5" style="186" customWidth="1"/>
    <col min="11795" max="12032" width="9" style="186"/>
    <col min="12033" max="12033" width="14.625" style="186" customWidth="1"/>
    <col min="12034" max="12050" width="7.5" style="186" customWidth="1"/>
    <col min="12051" max="12288" width="9" style="186"/>
    <col min="12289" max="12289" width="14.625" style="186" customWidth="1"/>
    <col min="12290" max="12306" width="7.5" style="186" customWidth="1"/>
    <col min="12307" max="12544" width="9" style="186"/>
    <col min="12545" max="12545" width="14.625" style="186" customWidth="1"/>
    <col min="12546" max="12562" width="7.5" style="186" customWidth="1"/>
    <col min="12563" max="12800" width="9" style="186"/>
    <col min="12801" max="12801" width="14.625" style="186" customWidth="1"/>
    <col min="12802" max="12818" width="7.5" style="186" customWidth="1"/>
    <col min="12819" max="13056" width="9" style="186"/>
    <col min="13057" max="13057" width="14.625" style="186" customWidth="1"/>
    <col min="13058" max="13074" width="7.5" style="186" customWidth="1"/>
    <col min="13075" max="13312" width="9" style="186"/>
    <col min="13313" max="13313" width="14.625" style="186" customWidth="1"/>
    <col min="13314" max="13330" width="7.5" style="186" customWidth="1"/>
    <col min="13331" max="13568" width="9" style="186"/>
    <col min="13569" max="13569" width="14.625" style="186" customWidth="1"/>
    <col min="13570" max="13586" width="7.5" style="186" customWidth="1"/>
    <col min="13587" max="13824" width="9" style="186"/>
    <col min="13825" max="13825" width="14.625" style="186" customWidth="1"/>
    <col min="13826" max="13842" width="7.5" style="186" customWidth="1"/>
    <col min="13843" max="14080" width="9" style="186"/>
    <col min="14081" max="14081" width="14.625" style="186" customWidth="1"/>
    <col min="14082" max="14098" width="7.5" style="186" customWidth="1"/>
    <col min="14099" max="14336" width="9" style="186"/>
    <col min="14337" max="14337" width="14.625" style="186" customWidth="1"/>
    <col min="14338" max="14354" width="7.5" style="186" customWidth="1"/>
    <col min="14355" max="14592" width="9" style="186"/>
    <col min="14593" max="14593" width="14.625" style="186" customWidth="1"/>
    <col min="14594" max="14610" width="7.5" style="186" customWidth="1"/>
    <col min="14611" max="14848" width="9" style="186"/>
    <col min="14849" max="14849" width="14.625" style="186" customWidth="1"/>
    <col min="14850" max="14866" width="7.5" style="186" customWidth="1"/>
    <col min="14867" max="15104" width="9" style="186"/>
    <col min="15105" max="15105" width="14.625" style="186" customWidth="1"/>
    <col min="15106" max="15122" width="7.5" style="186" customWidth="1"/>
    <col min="15123" max="15360" width="9" style="186"/>
    <col min="15361" max="15361" width="14.625" style="186" customWidth="1"/>
    <col min="15362" max="15378" width="7.5" style="186" customWidth="1"/>
    <col min="15379" max="15616" width="9" style="186"/>
    <col min="15617" max="15617" width="14.625" style="186" customWidth="1"/>
    <col min="15618" max="15634" width="7.5" style="186" customWidth="1"/>
    <col min="15635" max="15872" width="9" style="186"/>
    <col min="15873" max="15873" width="14.625" style="186" customWidth="1"/>
    <col min="15874" max="15890" width="7.5" style="186" customWidth="1"/>
    <col min="15891" max="16128" width="9" style="186"/>
    <col min="16129" max="16129" width="14.625" style="186" customWidth="1"/>
    <col min="16130" max="16146" width="7.5" style="186" customWidth="1"/>
    <col min="16147" max="16384" width="9" style="186"/>
  </cols>
  <sheetData>
    <row r="1" spans="1:256" s="185" customFormat="1" ht="11.25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</row>
    <row r="2" spans="1:256" s="185" customFormat="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spans="1:256" s="185" customFormat="1" ht="11.25" customHeight="1" x14ac:dyDescent="0.15">
      <c r="A3" s="133"/>
      <c r="B3" s="133"/>
      <c r="C3" s="133" t="s">
        <v>269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spans="1:256" s="185" customFormat="1" ht="11.25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</row>
    <row r="5" spans="1:256" s="185" customFormat="1" ht="11.25" customHeight="1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</row>
    <row r="6" spans="1:256" s="185" customFormat="1" ht="11.25" customHeight="1" thickBo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spans="1:256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256" ht="11.25" customHeight="1" x14ac:dyDescent="0.15">
      <c r="A8" s="135">
        <v>41988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256" ht="11.25" customHeight="1" x14ac:dyDescent="0.15">
      <c r="A9" s="138" t="s">
        <v>145</v>
      </c>
      <c r="B9" s="139" t="s">
        <v>15</v>
      </c>
      <c r="C9" s="140" t="s">
        <v>15</v>
      </c>
      <c r="D9" s="141">
        <v>16.187999999999999</v>
      </c>
      <c r="E9" s="305">
        <v>19.350000000000001</v>
      </c>
      <c r="F9" s="306"/>
      <c r="G9" s="307"/>
      <c r="H9" s="139" t="s">
        <v>15</v>
      </c>
      <c r="I9" s="140" t="s">
        <v>15</v>
      </c>
      <c r="J9" s="141">
        <v>13.202999999999999</v>
      </c>
      <c r="K9" s="305">
        <v>18.138000000000002</v>
      </c>
      <c r="L9" s="306"/>
      <c r="M9" s="307"/>
      <c r="N9" s="139" t="s">
        <v>15</v>
      </c>
      <c r="O9" s="141">
        <v>16.785</v>
      </c>
      <c r="P9" s="305">
        <v>24.899000000000001</v>
      </c>
      <c r="Q9" s="306"/>
      <c r="R9" s="307"/>
    </row>
    <row r="10" spans="1:256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256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1000</v>
      </c>
      <c r="F11" s="140">
        <v>1100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250</v>
      </c>
      <c r="L11" s="140">
        <v>280</v>
      </c>
      <c r="M11" s="145">
        <v>300</v>
      </c>
      <c r="N11" s="139" t="s">
        <v>15</v>
      </c>
      <c r="O11" s="140">
        <v>150</v>
      </c>
      <c r="P11" s="140">
        <v>40</v>
      </c>
      <c r="Q11" s="140">
        <v>300</v>
      </c>
      <c r="R11" s="145" t="s">
        <v>32</v>
      </c>
    </row>
    <row r="12" spans="1:256" ht="11.25" customHeight="1" thickBot="1" x14ac:dyDescent="0.2">
      <c r="A12" s="146" t="s">
        <v>33</v>
      </c>
      <c r="B12" s="147" t="s">
        <v>34</v>
      </c>
      <c r="C12" s="148" t="s">
        <v>34</v>
      </c>
      <c r="D12" s="148" t="s">
        <v>34</v>
      </c>
      <c r="E12" s="149" t="s">
        <v>34</v>
      </c>
      <c r="F12" s="149" t="s">
        <v>34</v>
      </c>
      <c r="G12" s="150" t="s">
        <v>32</v>
      </c>
      <c r="H12" s="147" t="s">
        <v>34</v>
      </c>
      <c r="I12" s="148" t="s">
        <v>34</v>
      </c>
      <c r="J12" s="151" t="s">
        <v>34</v>
      </c>
      <c r="K12" s="149" t="s">
        <v>34</v>
      </c>
      <c r="L12" s="149" t="s">
        <v>34</v>
      </c>
      <c r="M12" s="150" t="s">
        <v>34</v>
      </c>
      <c r="N12" s="147" t="s">
        <v>34</v>
      </c>
      <c r="O12" s="151" t="s">
        <v>34</v>
      </c>
      <c r="P12" s="148" t="s">
        <v>34</v>
      </c>
      <c r="Q12" s="148" t="s">
        <v>34</v>
      </c>
      <c r="R12" s="152" t="s">
        <v>32</v>
      </c>
    </row>
    <row r="13" spans="1:256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256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256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256" ht="11.25" customHeight="1" x14ac:dyDescent="0.15">
      <c r="A16" s="156" t="s">
        <v>49</v>
      </c>
      <c r="B16" s="140">
        <v>4.0910000000000002</v>
      </c>
      <c r="C16" s="141">
        <v>11.013</v>
      </c>
      <c r="D16" s="140" t="s">
        <v>386</v>
      </c>
      <c r="E16" s="141">
        <v>21.997</v>
      </c>
      <c r="F16" s="305">
        <v>24.65</v>
      </c>
      <c r="G16" s="306"/>
      <c r="H16" s="307"/>
      <c r="I16" s="157">
        <v>8.4860000000000007</v>
      </c>
      <c r="J16" s="141">
        <v>16.594999999999999</v>
      </c>
      <c r="K16" s="141">
        <v>20.106000000000002</v>
      </c>
      <c r="L16" s="313">
        <v>21.337</v>
      </c>
      <c r="M16" s="314"/>
      <c r="N16" s="315"/>
      <c r="O16" s="308">
        <v>18.193999999999999</v>
      </c>
      <c r="P16" s="309"/>
      <c r="Q16" s="158">
        <v>16.018999999999998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10</v>
      </c>
      <c r="C18" s="140" t="s">
        <v>262</v>
      </c>
      <c r="D18" s="140" t="s">
        <v>15</v>
      </c>
      <c r="E18" s="140">
        <v>1800</v>
      </c>
      <c r="F18" s="140">
        <v>75</v>
      </c>
      <c r="G18" s="140">
        <v>80</v>
      </c>
      <c r="H18" s="145">
        <v>75</v>
      </c>
      <c r="I18" s="139">
        <v>50</v>
      </c>
      <c r="J18" s="140">
        <v>400</v>
      </c>
      <c r="K18" s="140">
        <v>1400</v>
      </c>
      <c r="L18" s="140">
        <v>12</v>
      </c>
      <c r="M18" s="140">
        <v>10</v>
      </c>
      <c r="N18" s="140">
        <v>10</v>
      </c>
      <c r="O18" s="139">
        <v>800</v>
      </c>
      <c r="P18" s="140">
        <v>800</v>
      </c>
      <c r="Q18" s="145">
        <v>140</v>
      </c>
    </row>
    <row r="19" spans="1:18" ht="11.25" customHeight="1" thickBot="1" x14ac:dyDescent="0.2">
      <c r="A19" s="146" t="s">
        <v>33</v>
      </c>
      <c r="B19" s="148" t="s">
        <v>34</v>
      </c>
      <c r="C19" s="151" t="s">
        <v>262</v>
      </c>
      <c r="D19" s="148" t="s">
        <v>34</v>
      </c>
      <c r="E19" s="148" t="s">
        <v>34</v>
      </c>
      <c r="F19" s="162" t="s">
        <v>34</v>
      </c>
      <c r="G19" s="162" t="s">
        <v>34</v>
      </c>
      <c r="H19" s="163" t="s">
        <v>34</v>
      </c>
      <c r="I19" s="164" t="s">
        <v>34</v>
      </c>
      <c r="J19" s="148" t="s">
        <v>34</v>
      </c>
      <c r="K19" s="148" t="s">
        <v>34</v>
      </c>
      <c r="L19" s="162" t="s">
        <v>34</v>
      </c>
      <c r="M19" s="162" t="s">
        <v>34</v>
      </c>
      <c r="N19" s="165" t="s">
        <v>34</v>
      </c>
      <c r="O19" s="166" t="s">
        <v>34</v>
      </c>
      <c r="P19" s="149" t="s">
        <v>34</v>
      </c>
      <c r="Q19" s="150" t="s">
        <v>34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343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8.6329999999999991</v>
      </c>
      <c r="C23" s="305">
        <v>10.706</v>
      </c>
      <c r="D23" s="306"/>
      <c r="E23" s="307"/>
      <c r="F23" s="157">
        <v>7.1109999999999998</v>
      </c>
      <c r="G23" s="141">
        <v>7.6449999999999996</v>
      </c>
      <c r="H23" s="305">
        <v>7.1449999999999996</v>
      </c>
      <c r="I23" s="306"/>
      <c r="J23" s="307"/>
      <c r="K23" s="139" t="s">
        <v>15</v>
      </c>
      <c r="L23" s="141">
        <v>31.341000000000001</v>
      </c>
      <c r="M23" s="141">
        <v>28.896000000000001</v>
      </c>
      <c r="N23" s="141">
        <v>35.094000000000001</v>
      </c>
      <c r="O23" s="305">
        <v>42.219000000000001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30</v>
      </c>
      <c r="C25" s="140">
        <v>20</v>
      </c>
      <c r="D25" s="140">
        <v>25</v>
      </c>
      <c r="E25" s="145">
        <v>20</v>
      </c>
      <c r="F25" s="139">
        <v>1200</v>
      </c>
      <c r="G25" s="140">
        <v>800</v>
      </c>
      <c r="H25" s="140">
        <v>15</v>
      </c>
      <c r="I25" s="140">
        <v>12</v>
      </c>
      <c r="J25" s="169">
        <v>12</v>
      </c>
      <c r="K25" s="139" t="s">
        <v>15</v>
      </c>
      <c r="L25" s="140" t="s">
        <v>272</v>
      </c>
      <c r="M25" s="140">
        <v>5000</v>
      </c>
      <c r="N25" s="140">
        <v>1800</v>
      </c>
      <c r="O25" s="140">
        <v>10</v>
      </c>
      <c r="P25" s="140">
        <v>8</v>
      </c>
      <c r="Q25" s="145">
        <v>8</v>
      </c>
    </row>
    <row r="26" spans="1:18" ht="11.25" customHeight="1" thickBot="1" x14ac:dyDescent="0.2">
      <c r="A26" s="146" t="s">
        <v>33</v>
      </c>
      <c r="B26" s="164" t="s">
        <v>34</v>
      </c>
      <c r="C26" s="162" t="s">
        <v>34</v>
      </c>
      <c r="D26" s="162" t="s">
        <v>34</v>
      </c>
      <c r="E26" s="163" t="s">
        <v>34</v>
      </c>
      <c r="F26" s="147" t="s">
        <v>34</v>
      </c>
      <c r="G26" s="148" t="s">
        <v>34</v>
      </c>
      <c r="H26" s="162" t="s">
        <v>34</v>
      </c>
      <c r="I26" s="162" t="s">
        <v>34</v>
      </c>
      <c r="J26" s="165" t="s">
        <v>34</v>
      </c>
      <c r="K26" s="148" t="s">
        <v>34</v>
      </c>
      <c r="L26" s="148" t="s">
        <v>296</v>
      </c>
      <c r="M26" s="148" t="s">
        <v>34</v>
      </c>
      <c r="N26" s="170" t="s">
        <v>34</v>
      </c>
      <c r="O26" s="162" t="s">
        <v>34</v>
      </c>
      <c r="P26" s="162" t="s">
        <v>34</v>
      </c>
      <c r="Q26" s="163" t="s">
        <v>34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14.99</v>
      </c>
      <c r="C30" s="141">
        <v>20.658999999999999</v>
      </c>
      <c r="D30" s="141">
        <v>23.72</v>
      </c>
      <c r="E30" s="305">
        <v>24.216999999999999</v>
      </c>
      <c r="F30" s="307"/>
      <c r="G30" s="157">
        <v>13.026</v>
      </c>
      <c r="H30" s="141">
        <v>15.018000000000001</v>
      </c>
      <c r="I30" s="141">
        <v>24.806000000000001</v>
      </c>
      <c r="J30" s="305">
        <v>31.077000000000002</v>
      </c>
      <c r="K30" s="306"/>
      <c r="L30" s="307"/>
      <c r="M30" s="157">
        <v>3.3119999999999998</v>
      </c>
      <c r="N30" s="141">
        <v>5.5</v>
      </c>
      <c r="O30" s="305">
        <v>7.7919999999999998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30</v>
      </c>
      <c r="C32" s="140">
        <v>100</v>
      </c>
      <c r="D32" s="140">
        <v>12</v>
      </c>
      <c r="E32" s="140">
        <v>5</v>
      </c>
      <c r="F32" s="169">
        <v>8</v>
      </c>
      <c r="G32" s="139">
        <v>15</v>
      </c>
      <c r="H32" s="140">
        <v>1400</v>
      </c>
      <c r="I32" s="140">
        <v>5000</v>
      </c>
      <c r="J32" s="140">
        <v>15</v>
      </c>
      <c r="K32" s="140">
        <v>15</v>
      </c>
      <c r="L32" s="145">
        <v>15</v>
      </c>
      <c r="M32" s="139">
        <v>350</v>
      </c>
      <c r="N32" s="140">
        <v>100</v>
      </c>
      <c r="O32" s="140">
        <v>250</v>
      </c>
      <c r="P32" s="140">
        <v>250</v>
      </c>
      <c r="Q32" s="145">
        <v>220</v>
      </c>
      <c r="R32" s="153"/>
    </row>
    <row r="33" spans="1:18" ht="11.25" customHeight="1" thickBot="1" x14ac:dyDescent="0.2">
      <c r="A33" s="173" t="s">
        <v>33</v>
      </c>
      <c r="B33" s="147" t="s">
        <v>34</v>
      </c>
      <c r="C33" s="148" t="s">
        <v>34</v>
      </c>
      <c r="D33" s="151" t="s">
        <v>34</v>
      </c>
      <c r="E33" s="151" t="s">
        <v>34</v>
      </c>
      <c r="F33" s="174" t="s">
        <v>34</v>
      </c>
      <c r="G33" s="164" t="s">
        <v>34</v>
      </c>
      <c r="H33" s="148" t="s">
        <v>34</v>
      </c>
      <c r="I33" s="148" t="s">
        <v>34</v>
      </c>
      <c r="J33" s="148" t="s">
        <v>34</v>
      </c>
      <c r="K33" s="151" t="s">
        <v>34</v>
      </c>
      <c r="L33" s="175" t="s">
        <v>34</v>
      </c>
      <c r="M33" s="151" t="s">
        <v>34</v>
      </c>
      <c r="N33" s="151" t="s">
        <v>34</v>
      </c>
      <c r="O33" s="148" t="s">
        <v>34</v>
      </c>
      <c r="P33" s="148" t="s">
        <v>34</v>
      </c>
      <c r="Q33" s="152" t="s">
        <v>34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36" t="s">
        <v>107</v>
      </c>
      <c r="C36" s="202" t="s">
        <v>108</v>
      </c>
      <c r="D36" s="202" t="s">
        <v>109</v>
      </c>
      <c r="E36" s="202" t="s">
        <v>110</v>
      </c>
      <c r="F36" s="202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201" t="s">
        <v>32</v>
      </c>
      <c r="C37" s="192" t="s">
        <v>32</v>
      </c>
      <c r="D37" s="205" t="s">
        <v>147</v>
      </c>
      <c r="E37" s="192" t="s">
        <v>34</v>
      </c>
      <c r="F37" s="192" t="s">
        <v>34</v>
      </c>
      <c r="G37" s="306" t="s">
        <v>32</v>
      </c>
      <c r="H37" s="306"/>
      <c r="I37" s="309"/>
      <c r="J37" s="305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94" t="s">
        <v>51</v>
      </c>
      <c r="C38" s="193" t="s">
        <v>18</v>
      </c>
      <c r="D38" s="193" t="s">
        <v>58</v>
      </c>
      <c r="E38" s="193" t="s">
        <v>114</v>
      </c>
      <c r="F38" s="193" t="s">
        <v>115</v>
      </c>
      <c r="G38" s="188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201" t="s">
        <v>32</v>
      </c>
      <c r="C39" s="192" t="s">
        <v>32</v>
      </c>
      <c r="D39" s="205" t="s">
        <v>147</v>
      </c>
      <c r="E39" s="192" t="s">
        <v>32</v>
      </c>
      <c r="F39" s="192" t="s">
        <v>32</v>
      </c>
      <c r="G39" s="180" t="s">
        <v>147</v>
      </c>
      <c r="H39" s="140"/>
      <c r="I39" s="140" t="s">
        <v>32</v>
      </c>
      <c r="J39" s="140" t="s">
        <v>147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204" t="s">
        <v>34</v>
      </c>
      <c r="D40" s="204" t="s">
        <v>32</v>
      </c>
      <c r="E40" s="204" t="s">
        <v>32</v>
      </c>
      <c r="F40" s="204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42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42" t="s">
        <v>32</v>
      </c>
      <c r="C44" s="140" t="s">
        <v>378</v>
      </c>
      <c r="D44" s="140" t="s">
        <v>378</v>
      </c>
      <c r="E44" s="140" t="s">
        <v>378</v>
      </c>
      <c r="F44" s="140" t="s">
        <v>378</v>
      </c>
      <c r="G44" s="318" t="s">
        <v>34</v>
      </c>
      <c r="H44" s="319"/>
      <c r="I44" s="320"/>
      <c r="J44" s="157">
        <v>5.492</v>
      </c>
      <c r="K44" s="141">
        <v>11.177</v>
      </c>
      <c r="L44" s="305">
        <v>20.9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thickBot="1" x14ac:dyDescent="0.2">
      <c r="A46" s="172" t="s">
        <v>31</v>
      </c>
      <c r="B46" s="147" t="s">
        <v>34</v>
      </c>
      <c r="C46" s="140" t="s">
        <v>147</v>
      </c>
      <c r="D46" s="140" t="s">
        <v>147</v>
      </c>
      <c r="E46" s="140" t="s">
        <v>147</v>
      </c>
      <c r="F46" s="140" t="s">
        <v>147</v>
      </c>
      <c r="G46" s="140" t="s">
        <v>147</v>
      </c>
      <c r="H46" s="140" t="s">
        <v>32</v>
      </c>
      <c r="I46" s="169" t="s">
        <v>32</v>
      </c>
      <c r="J46" s="139">
        <v>15</v>
      </c>
      <c r="K46" s="169">
        <v>12</v>
      </c>
      <c r="L46" s="140">
        <v>12</v>
      </c>
      <c r="M46" s="140">
        <v>12</v>
      </c>
      <c r="N46" s="145">
        <v>12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 t="s">
        <v>34</v>
      </c>
      <c r="K47" s="174" t="s">
        <v>34</v>
      </c>
      <c r="L47" s="151" t="s">
        <v>34</v>
      </c>
      <c r="M47" s="148" t="s">
        <v>34</v>
      </c>
      <c r="N47" s="175" t="s">
        <v>34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388</v>
      </c>
      <c r="C51" s="305">
        <v>15.12</v>
      </c>
      <c r="D51" s="306"/>
      <c r="E51" s="307"/>
      <c r="F51" s="308">
        <v>17.219000000000001</v>
      </c>
      <c r="G51" s="306"/>
      <c r="H51" s="309"/>
      <c r="I51" s="305">
        <v>6.7460000000000004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388</v>
      </c>
      <c r="C53" s="140">
        <v>220</v>
      </c>
      <c r="D53" s="140">
        <v>300</v>
      </c>
      <c r="E53" s="145" t="s">
        <v>32</v>
      </c>
      <c r="F53" s="140" t="s">
        <v>147</v>
      </c>
      <c r="G53" s="140">
        <v>280</v>
      </c>
      <c r="H53" s="180">
        <v>350</v>
      </c>
      <c r="I53" s="140">
        <v>20</v>
      </c>
      <c r="J53" s="140">
        <v>25</v>
      </c>
      <c r="K53" s="145">
        <v>25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>
        <v>250</v>
      </c>
      <c r="D54" s="181">
        <v>350</v>
      </c>
      <c r="E54" s="209" t="s">
        <v>32</v>
      </c>
      <c r="F54" s="148" t="s">
        <v>147</v>
      </c>
      <c r="G54" s="184" t="s">
        <v>34</v>
      </c>
      <c r="H54" s="183" t="s">
        <v>34</v>
      </c>
      <c r="I54" s="162" t="s">
        <v>34</v>
      </c>
      <c r="J54" s="149" t="s">
        <v>34</v>
      </c>
      <c r="K54" s="163" t="s">
        <v>34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0"/>
  <sheetViews>
    <sheetView topLeftCell="A7" workbookViewId="0">
      <selection activeCell="A8" sqref="A8"/>
    </sheetView>
  </sheetViews>
  <sheetFormatPr defaultRowHeight="13.5" x14ac:dyDescent="0.15"/>
  <cols>
    <col min="1" max="1" width="14.625" style="133" customWidth="1"/>
    <col min="2" max="18" width="7.5" style="133" customWidth="1"/>
    <col min="19" max="256" width="9" style="133"/>
    <col min="257" max="257" width="14.625" style="186" customWidth="1"/>
    <col min="258" max="274" width="7.5" style="186" customWidth="1"/>
    <col min="275" max="512" width="9" style="186"/>
    <col min="513" max="513" width="14.625" style="186" customWidth="1"/>
    <col min="514" max="530" width="7.5" style="186" customWidth="1"/>
    <col min="531" max="768" width="9" style="186"/>
    <col min="769" max="769" width="14.625" style="186" customWidth="1"/>
    <col min="770" max="786" width="7.5" style="186" customWidth="1"/>
    <col min="787" max="1024" width="9" style="186"/>
    <col min="1025" max="1025" width="14.625" style="186" customWidth="1"/>
    <col min="1026" max="1042" width="7.5" style="186" customWidth="1"/>
    <col min="1043" max="1280" width="9" style="186"/>
    <col min="1281" max="1281" width="14.625" style="186" customWidth="1"/>
    <col min="1282" max="1298" width="7.5" style="186" customWidth="1"/>
    <col min="1299" max="1536" width="9" style="186"/>
    <col min="1537" max="1537" width="14.625" style="186" customWidth="1"/>
    <col min="1538" max="1554" width="7.5" style="186" customWidth="1"/>
    <col min="1555" max="1792" width="9" style="186"/>
    <col min="1793" max="1793" width="14.625" style="186" customWidth="1"/>
    <col min="1794" max="1810" width="7.5" style="186" customWidth="1"/>
    <col min="1811" max="2048" width="9" style="186"/>
    <col min="2049" max="2049" width="14.625" style="186" customWidth="1"/>
    <col min="2050" max="2066" width="7.5" style="186" customWidth="1"/>
    <col min="2067" max="2304" width="9" style="186"/>
    <col min="2305" max="2305" width="14.625" style="186" customWidth="1"/>
    <col min="2306" max="2322" width="7.5" style="186" customWidth="1"/>
    <col min="2323" max="2560" width="9" style="186"/>
    <col min="2561" max="2561" width="14.625" style="186" customWidth="1"/>
    <col min="2562" max="2578" width="7.5" style="186" customWidth="1"/>
    <col min="2579" max="2816" width="9" style="186"/>
    <col min="2817" max="2817" width="14.625" style="186" customWidth="1"/>
    <col min="2818" max="2834" width="7.5" style="186" customWidth="1"/>
    <col min="2835" max="3072" width="9" style="186"/>
    <col min="3073" max="3073" width="14.625" style="186" customWidth="1"/>
    <col min="3074" max="3090" width="7.5" style="186" customWidth="1"/>
    <col min="3091" max="3328" width="9" style="186"/>
    <col min="3329" max="3329" width="14.625" style="186" customWidth="1"/>
    <col min="3330" max="3346" width="7.5" style="186" customWidth="1"/>
    <col min="3347" max="3584" width="9" style="186"/>
    <col min="3585" max="3585" width="14.625" style="186" customWidth="1"/>
    <col min="3586" max="3602" width="7.5" style="186" customWidth="1"/>
    <col min="3603" max="3840" width="9" style="186"/>
    <col min="3841" max="3841" width="14.625" style="186" customWidth="1"/>
    <col min="3842" max="3858" width="7.5" style="186" customWidth="1"/>
    <col min="3859" max="4096" width="9" style="186"/>
    <col min="4097" max="4097" width="14.625" style="186" customWidth="1"/>
    <col min="4098" max="4114" width="7.5" style="186" customWidth="1"/>
    <col min="4115" max="4352" width="9" style="186"/>
    <col min="4353" max="4353" width="14.625" style="186" customWidth="1"/>
    <col min="4354" max="4370" width="7.5" style="186" customWidth="1"/>
    <col min="4371" max="4608" width="9" style="186"/>
    <col min="4609" max="4609" width="14.625" style="186" customWidth="1"/>
    <col min="4610" max="4626" width="7.5" style="186" customWidth="1"/>
    <col min="4627" max="4864" width="9" style="186"/>
    <col min="4865" max="4865" width="14.625" style="186" customWidth="1"/>
    <col min="4866" max="4882" width="7.5" style="186" customWidth="1"/>
    <col min="4883" max="5120" width="9" style="186"/>
    <col min="5121" max="5121" width="14.625" style="186" customWidth="1"/>
    <col min="5122" max="5138" width="7.5" style="186" customWidth="1"/>
    <col min="5139" max="5376" width="9" style="186"/>
    <col min="5377" max="5377" width="14.625" style="186" customWidth="1"/>
    <col min="5378" max="5394" width="7.5" style="186" customWidth="1"/>
    <col min="5395" max="5632" width="9" style="186"/>
    <col min="5633" max="5633" width="14.625" style="186" customWidth="1"/>
    <col min="5634" max="5650" width="7.5" style="186" customWidth="1"/>
    <col min="5651" max="5888" width="9" style="186"/>
    <col min="5889" max="5889" width="14.625" style="186" customWidth="1"/>
    <col min="5890" max="5906" width="7.5" style="186" customWidth="1"/>
    <col min="5907" max="6144" width="9" style="186"/>
    <col min="6145" max="6145" width="14.625" style="186" customWidth="1"/>
    <col min="6146" max="6162" width="7.5" style="186" customWidth="1"/>
    <col min="6163" max="6400" width="9" style="186"/>
    <col min="6401" max="6401" width="14.625" style="186" customWidth="1"/>
    <col min="6402" max="6418" width="7.5" style="186" customWidth="1"/>
    <col min="6419" max="6656" width="9" style="186"/>
    <col min="6657" max="6657" width="14.625" style="186" customWidth="1"/>
    <col min="6658" max="6674" width="7.5" style="186" customWidth="1"/>
    <col min="6675" max="6912" width="9" style="186"/>
    <col min="6913" max="6913" width="14.625" style="186" customWidth="1"/>
    <col min="6914" max="6930" width="7.5" style="186" customWidth="1"/>
    <col min="6931" max="7168" width="9" style="186"/>
    <col min="7169" max="7169" width="14.625" style="186" customWidth="1"/>
    <col min="7170" max="7186" width="7.5" style="186" customWidth="1"/>
    <col min="7187" max="7424" width="9" style="186"/>
    <col min="7425" max="7425" width="14.625" style="186" customWidth="1"/>
    <col min="7426" max="7442" width="7.5" style="186" customWidth="1"/>
    <col min="7443" max="7680" width="9" style="186"/>
    <col min="7681" max="7681" width="14.625" style="186" customWidth="1"/>
    <col min="7682" max="7698" width="7.5" style="186" customWidth="1"/>
    <col min="7699" max="7936" width="9" style="186"/>
    <col min="7937" max="7937" width="14.625" style="186" customWidth="1"/>
    <col min="7938" max="7954" width="7.5" style="186" customWidth="1"/>
    <col min="7955" max="8192" width="9" style="186"/>
    <col min="8193" max="8193" width="14.625" style="186" customWidth="1"/>
    <col min="8194" max="8210" width="7.5" style="186" customWidth="1"/>
    <col min="8211" max="8448" width="9" style="186"/>
    <col min="8449" max="8449" width="14.625" style="186" customWidth="1"/>
    <col min="8450" max="8466" width="7.5" style="186" customWidth="1"/>
    <col min="8467" max="8704" width="9" style="186"/>
    <col min="8705" max="8705" width="14.625" style="186" customWidth="1"/>
    <col min="8706" max="8722" width="7.5" style="186" customWidth="1"/>
    <col min="8723" max="8960" width="9" style="186"/>
    <col min="8961" max="8961" width="14.625" style="186" customWidth="1"/>
    <col min="8962" max="8978" width="7.5" style="186" customWidth="1"/>
    <col min="8979" max="9216" width="9" style="186"/>
    <col min="9217" max="9217" width="14.625" style="186" customWidth="1"/>
    <col min="9218" max="9234" width="7.5" style="186" customWidth="1"/>
    <col min="9235" max="9472" width="9" style="186"/>
    <col min="9473" max="9473" width="14.625" style="186" customWidth="1"/>
    <col min="9474" max="9490" width="7.5" style="186" customWidth="1"/>
    <col min="9491" max="9728" width="9" style="186"/>
    <col min="9729" max="9729" width="14.625" style="186" customWidth="1"/>
    <col min="9730" max="9746" width="7.5" style="186" customWidth="1"/>
    <col min="9747" max="9984" width="9" style="186"/>
    <col min="9985" max="9985" width="14.625" style="186" customWidth="1"/>
    <col min="9986" max="10002" width="7.5" style="186" customWidth="1"/>
    <col min="10003" max="10240" width="9" style="186"/>
    <col min="10241" max="10241" width="14.625" style="186" customWidth="1"/>
    <col min="10242" max="10258" width="7.5" style="186" customWidth="1"/>
    <col min="10259" max="10496" width="9" style="186"/>
    <col min="10497" max="10497" width="14.625" style="186" customWidth="1"/>
    <col min="10498" max="10514" width="7.5" style="186" customWidth="1"/>
    <col min="10515" max="10752" width="9" style="186"/>
    <col min="10753" max="10753" width="14.625" style="186" customWidth="1"/>
    <col min="10754" max="10770" width="7.5" style="186" customWidth="1"/>
    <col min="10771" max="11008" width="9" style="186"/>
    <col min="11009" max="11009" width="14.625" style="186" customWidth="1"/>
    <col min="11010" max="11026" width="7.5" style="186" customWidth="1"/>
    <col min="11027" max="11264" width="9" style="186"/>
    <col min="11265" max="11265" width="14.625" style="186" customWidth="1"/>
    <col min="11266" max="11282" width="7.5" style="186" customWidth="1"/>
    <col min="11283" max="11520" width="9" style="186"/>
    <col min="11521" max="11521" width="14.625" style="186" customWidth="1"/>
    <col min="11522" max="11538" width="7.5" style="186" customWidth="1"/>
    <col min="11539" max="11776" width="9" style="186"/>
    <col min="11777" max="11777" width="14.625" style="186" customWidth="1"/>
    <col min="11778" max="11794" width="7.5" style="186" customWidth="1"/>
    <col min="11795" max="12032" width="9" style="186"/>
    <col min="12033" max="12033" width="14.625" style="186" customWidth="1"/>
    <col min="12034" max="12050" width="7.5" style="186" customWidth="1"/>
    <col min="12051" max="12288" width="9" style="186"/>
    <col min="12289" max="12289" width="14.625" style="186" customWidth="1"/>
    <col min="12290" max="12306" width="7.5" style="186" customWidth="1"/>
    <col min="12307" max="12544" width="9" style="186"/>
    <col min="12545" max="12545" width="14.625" style="186" customWidth="1"/>
    <col min="12546" max="12562" width="7.5" style="186" customWidth="1"/>
    <col min="12563" max="12800" width="9" style="186"/>
    <col min="12801" max="12801" width="14.625" style="186" customWidth="1"/>
    <col min="12802" max="12818" width="7.5" style="186" customWidth="1"/>
    <col min="12819" max="13056" width="9" style="186"/>
    <col min="13057" max="13057" width="14.625" style="186" customWidth="1"/>
    <col min="13058" max="13074" width="7.5" style="186" customWidth="1"/>
    <col min="13075" max="13312" width="9" style="186"/>
    <col min="13313" max="13313" width="14.625" style="186" customWidth="1"/>
    <col min="13314" max="13330" width="7.5" style="186" customWidth="1"/>
    <col min="13331" max="13568" width="9" style="186"/>
    <col min="13569" max="13569" width="14.625" style="186" customWidth="1"/>
    <col min="13570" max="13586" width="7.5" style="186" customWidth="1"/>
    <col min="13587" max="13824" width="9" style="186"/>
    <col min="13825" max="13825" width="14.625" style="186" customWidth="1"/>
    <col min="13826" max="13842" width="7.5" style="186" customWidth="1"/>
    <col min="13843" max="14080" width="9" style="186"/>
    <col min="14081" max="14081" width="14.625" style="186" customWidth="1"/>
    <col min="14082" max="14098" width="7.5" style="186" customWidth="1"/>
    <col min="14099" max="14336" width="9" style="186"/>
    <col min="14337" max="14337" width="14.625" style="186" customWidth="1"/>
    <col min="14338" max="14354" width="7.5" style="186" customWidth="1"/>
    <col min="14355" max="14592" width="9" style="186"/>
    <col min="14593" max="14593" width="14.625" style="186" customWidth="1"/>
    <col min="14594" max="14610" width="7.5" style="186" customWidth="1"/>
    <col min="14611" max="14848" width="9" style="186"/>
    <col min="14849" max="14849" width="14.625" style="186" customWidth="1"/>
    <col min="14850" max="14866" width="7.5" style="186" customWidth="1"/>
    <col min="14867" max="15104" width="9" style="186"/>
    <col min="15105" max="15105" width="14.625" style="186" customWidth="1"/>
    <col min="15106" max="15122" width="7.5" style="186" customWidth="1"/>
    <col min="15123" max="15360" width="9" style="186"/>
    <col min="15361" max="15361" width="14.625" style="186" customWidth="1"/>
    <col min="15362" max="15378" width="7.5" style="186" customWidth="1"/>
    <col min="15379" max="15616" width="9" style="186"/>
    <col min="15617" max="15617" width="14.625" style="186" customWidth="1"/>
    <col min="15618" max="15634" width="7.5" style="186" customWidth="1"/>
    <col min="15635" max="15872" width="9" style="186"/>
    <col min="15873" max="15873" width="14.625" style="186" customWidth="1"/>
    <col min="15874" max="15890" width="7.5" style="186" customWidth="1"/>
    <col min="15891" max="16128" width="9" style="186"/>
    <col min="16129" max="16129" width="14.625" style="186" customWidth="1"/>
    <col min="16130" max="16146" width="7.5" style="186" customWidth="1"/>
    <col min="16147" max="16384" width="9" style="186"/>
  </cols>
  <sheetData>
    <row r="1" spans="1:256" s="185" customFormat="1" ht="11.25" customHeight="1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</row>
    <row r="2" spans="1:256" s="185" customFormat="1" ht="11.25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spans="1:256" s="185" customFormat="1" ht="11.25" customHeight="1" x14ac:dyDescent="0.15">
      <c r="A3" s="133"/>
      <c r="B3" s="133"/>
      <c r="C3" s="133" t="s">
        <v>269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spans="1:256" s="185" customFormat="1" ht="11.25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</row>
    <row r="5" spans="1:256" s="185" customFormat="1" ht="11.25" customHeight="1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</row>
    <row r="6" spans="1:256" s="185" customFormat="1" ht="11.25" customHeight="1" thickBo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spans="1:256" ht="11.25" customHeight="1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256" ht="11.25" customHeight="1" x14ac:dyDescent="0.15">
      <c r="A8" s="135">
        <v>41995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256" ht="11.25" customHeight="1" x14ac:dyDescent="0.15">
      <c r="A9" s="138" t="s">
        <v>363</v>
      </c>
      <c r="B9" s="139" t="s">
        <v>15</v>
      </c>
      <c r="C9" s="140" t="s">
        <v>15</v>
      </c>
      <c r="D9" s="141">
        <v>15.71</v>
      </c>
      <c r="E9" s="305">
        <v>17.719000000000001</v>
      </c>
      <c r="F9" s="306"/>
      <c r="G9" s="307"/>
      <c r="H9" s="139" t="s">
        <v>15</v>
      </c>
      <c r="I9" s="140" t="s">
        <v>15</v>
      </c>
      <c r="J9" s="141">
        <v>12.952</v>
      </c>
      <c r="K9" s="305">
        <v>17.847999999999999</v>
      </c>
      <c r="L9" s="306"/>
      <c r="M9" s="307"/>
      <c r="N9" s="139" t="s">
        <v>15</v>
      </c>
      <c r="O9" s="141">
        <v>16.809999999999999</v>
      </c>
      <c r="P9" s="305">
        <v>23.786999999999999</v>
      </c>
      <c r="Q9" s="306"/>
      <c r="R9" s="307"/>
    </row>
    <row r="10" spans="1:256" ht="11.25" customHeight="1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256" ht="11.25" customHeight="1" x14ac:dyDescent="0.15">
      <c r="A11" s="138" t="s">
        <v>31</v>
      </c>
      <c r="B11" s="139" t="s">
        <v>15</v>
      </c>
      <c r="C11" s="140" t="s">
        <v>15</v>
      </c>
      <c r="D11" s="140">
        <v>500</v>
      </c>
      <c r="E11" s="140">
        <v>900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80</v>
      </c>
      <c r="K11" s="140">
        <v>250</v>
      </c>
      <c r="L11" s="140">
        <v>250</v>
      </c>
      <c r="M11" s="145">
        <v>250</v>
      </c>
      <c r="N11" s="139" t="s">
        <v>15</v>
      </c>
      <c r="O11" s="140">
        <v>150</v>
      </c>
      <c r="P11" s="140">
        <v>80</v>
      </c>
      <c r="Q11" s="140">
        <v>220</v>
      </c>
      <c r="R11" s="145" t="s">
        <v>32</v>
      </c>
    </row>
    <row r="12" spans="1:256" ht="11.25" customHeight="1" thickBot="1" x14ac:dyDescent="0.2">
      <c r="A12" s="146" t="s">
        <v>33</v>
      </c>
      <c r="B12" s="147" t="s">
        <v>34</v>
      </c>
      <c r="C12" s="148" t="s">
        <v>34</v>
      </c>
      <c r="D12" s="148" t="s">
        <v>34</v>
      </c>
      <c r="E12" s="149" t="s">
        <v>34</v>
      </c>
      <c r="F12" s="149" t="s">
        <v>34</v>
      </c>
      <c r="G12" s="150" t="s">
        <v>32</v>
      </c>
      <c r="H12" s="147" t="s">
        <v>34</v>
      </c>
      <c r="I12" s="148" t="s">
        <v>34</v>
      </c>
      <c r="J12" s="151" t="s">
        <v>34</v>
      </c>
      <c r="K12" s="149" t="s">
        <v>34</v>
      </c>
      <c r="L12" s="149" t="s">
        <v>34</v>
      </c>
      <c r="M12" s="150" t="s">
        <v>34</v>
      </c>
      <c r="N12" s="147" t="s">
        <v>34</v>
      </c>
      <c r="O12" s="151" t="s">
        <v>34</v>
      </c>
      <c r="P12" s="148" t="s">
        <v>34</v>
      </c>
      <c r="Q12" s="148" t="s">
        <v>34</v>
      </c>
      <c r="R12" s="152" t="s">
        <v>32</v>
      </c>
    </row>
    <row r="13" spans="1:256" ht="7.5" customHeight="1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256" ht="11.25" customHeight="1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256" ht="11.25" customHeight="1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256" ht="11.25" customHeight="1" x14ac:dyDescent="0.15">
      <c r="A16" s="156" t="s">
        <v>49</v>
      </c>
      <c r="B16" s="140">
        <v>2.81</v>
      </c>
      <c r="C16" s="141">
        <v>11.026999999999999</v>
      </c>
      <c r="D16" s="140" t="s">
        <v>386</v>
      </c>
      <c r="E16" s="141">
        <v>21.925000000000001</v>
      </c>
      <c r="F16" s="305">
        <v>23.861999999999998</v>
      </c>
      <c r="G16" s="306"/>
      <c r="H16" s="307"/>
      <c r="I16" s="157">
        <v>5.1150000000000002</v>
      </c>
      <c r="J16" s="141">
        <v>16.408000000000001</v>
      </c>
      <c r="K16" s="141">
        <v>19.914000000000001</v>
      </c>
      <c r="L16" s="313">
        <v>20.864999999999998</v>
      </c>
      <c r="M16" s="314"/>
      <c r="N16" s="315"/>
      <c r="O16" s="308">
        <v>16.998000000000001</v>
      </c>
      <c r="P16" s="309"/>
      <c r="Q16" s="158">
        <v>14.552</v>
      </c>
    </row>
    <row r="17" spans="1:18" ht="11.25" customHeight="1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ht="11.25" customHeight="1" x14ac:dyDescent="0.15">
      <c r="A18" s="138" t="s">
        <v>31</v>
      </c>
      <c r="B18" s="140">
        <v>6</v>
      </c>
      <c r="C18" s="140" t="s">
        <v>262</v>
      </c>
      <c r="D18" s="140" t="s">
        <v>15</v>
      </c>
      <c r="E18" s="140">
        <v>2000</v>
      </c>
      <c r="F18" s="140">
        <v>65</v>
      </c>
      <c r="G18" s="140">
        <v>65</v>
      </c>
      <c r="H18" s="145">
        <v>70</v>
      </c>
      <c r="I18" s="139">
        <v>18</v>
      </c>
      <c r="J18" s="140">
        <v>300</v>
      </c>
      <c r="K18" s="140">
        <v>1400</v>
      </c>
      <c r="L18" s="140">
        <v>10</v>
      </c>
      <c r="M18" s="140">
        <v>10</v>
      </c>
      <c r="N18" s="140">
        <v>10</v>
      </c>
      <c r="O18" s="139">
        <v>800</v>
      </c>
      <c r="P18" s="140">
        <v>800</v>
      </c>
      <c r="Q18" s="145">
        <v>120</v>
      </c>
    </row>
    <row r="19" spans="1:18" ht="11.25" customHeight="1" thickBot="1" x14ac:dyDescent="0.2">
      <c r="A19" s="146" t="s">
        <v>33</v>
      </c>
      <c r="B19" s="148" t="s">
        <v>34</v>
      </c>
      <c r="C19" s="151" t="s">
        <v>34</v>
      </c>
      <c r="D19" s="148" t="s">
        <v>34</v>
      </c>
      <c r="E19" s="148" t="s">
        <v>34</v>
      </c>
      <c r="F19" s="162" t="s">
        <v>34</v>
      </c>
      <c r="G19" s="162" t="s">
        <v>34</v>
      </c>
      <c r="H19" s="163" t="s">
        <v>34</v>
      </c>
      <c r="I19" s="164" t="s">
        <v>34</v>
      </c>
      <c r="J19" s="148" t="s">
        <v>34</v>
      </c>
      <c r="K19" s="148" t="s">
        <v>34</v>
      </c>
      <c r="L19" s="162" t="s">
        <v>34</v>
      </c>
      <c r="M19" s="162" t="s">
        <v>34</v>
      </c>
      <c r="N19" s="165" t="s">
        <v>34</v>
      </c>
      <c r="O19" s="166" t="s">
        <v>34</v>
      </c>
      <c r="P19" s="149" t="s">
        <v>34</v>
      </c>
      <c r="Q19" s="150" t="s">
        <v>34</v>
      </c>
    </row>
    <row r="20" spans="1:18" ht="7.5" customHeight="1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ht="11.25" customHeight="1" x14ac:dyDescent="0.15">
      <c r="A21" s="153"/>
      <c r="B21" s="310" t="s">
        <v>364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365</v>
      </c>
      <c r="L21" s="311"/>
      <c r="M21" s="311"/>
      <c r="N21" s="311"/>
      <c r="O21" s="311"/>
      <c r="P21" s="311"/>
      <c r="Q21" s="312"/>
    </row>
    <row r="22" spans="1:18" ht="11.25" customHeight="1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ht="11.25" customHeight="1" x14ac:dyDescent="0.15">
      <c r="A23" s="156" t="s">
        <v>49</v>
      </c>
      <c r="B23" s="157">
        <v>6.1959999999999997</v>
      </c>
      <c r="C23" s="305">
        <v>10.163</v>
      </c>
      <c r="D23" s="306"/>
      <c r="E23" s="307"/>
      <c r="F23" s="157">
        <v>6.798</v>
      </c>
      <c r="G23" s="141">
        <v>7.69</v>
      </c>
      <c r="H23" s="305">
        <v>6.9029999999999996</v>
      </c>
      <c r="I23" s="306"/>
      <c r="J23" s="307"/>
      <c r="K23" s="139" t="s">
        <v>15</v>
      </c>
      <c r="L23" s="141">
        <v>31.376000000000001</v>
      </c>
      <c r="M23" s="141">
        <v>28.971</v>
      </c>
      <c r="N23" s="141">
        <v>35.023000000000003</v>
      </c>
      <c r="O23" s="305">
        <v>41.851999999999997</v>
      </c>
      <c r="P23" s="306"/>
      <c r="Q23" s="307"/>
      <c r="R23" s="168"/>
    </row>
    <row r="24" spans="1:18" ht="11.25" customHeight="1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ht="11.25" customHeight="1" x14ac:dyDescent="0.15">
      <c r="A25" s="138" t="s">
        <v>31</v>
      </c>
      <c r="B25" s="139">
        <v>22</v>
      </c>
      <c r="C25" s="140">
        <v>20</v>
      </c>
      <c r="D25" s="140">
        <v>20</v>
      </c>
      <c r="E25" s="145">
        <v>20</v>
      </c>
      <c r="F25" s="139">
        <v>1200</v>
      </c>
      <c r="G25" s="140">
        <v>700</v>
      </c>
      <c r="H25" s="140">
        <v>15</v>
      </c>
      <c r="I25" s="140">
        <v>15</v>
      </c>
      <c r="J25" s="169">
        <v>12</v>
      </c>
      <c r="K25" s="139" t="s">
        <v>15</v>
      </c>
      <c r="L25" s="140" t="s">
        <v>272</v>
      </c>
      <c r="M25" s="140">
        <v>4500</v>
      </c>
      <c r="N25" s="140">
        <v>1600</v>
      </c>
      <c r="O25" s="140">
        <v>8</v>
      </c>
      <c r="P25" s="140">
        <v>8</v>
      </c>
      <c r="Q25" s="145">
        <v>10</v>
      </c>
    </row>
    <row r="26" spans="1:18" ht="11.25" customHeight="1" thickBot="1" x14ac:dyDescent="0.2">
      <c r="A26" s="146" t="s">
        <v>33</v>
      </c>
      <c r="B26" s="164" t="s">
        <v>34</v>
      </c>
      <c r="C26" s="162" t="s">
        <v>34</v>
      </c>
      <c r="D26" s="162" t="s">
        <v>34</v>
      </c>
      <c r="E26" s="163" t="s">
        <v>34</v>
      </c>
      <c r="F26" s="147" t="s">
        <v>34</v>
      </c>
      <c r="G26" s="148" t="s">
        <v>34</v>
      </c>
      <c r="H26" s="162" t="s">
        <v>34</v>
      </c>
      <c r="I26" s="162" t="s">
        <v>34</v>
      </c>
      <c r="J26" s="165" t="s">
        <v>34</v>
      </c>
      <c r="K26" s="148" t="s">
        <v>34</v>
      </c>
      <c r="L26" s="148" t="s">
        <v>34</v>
      </c>
      <c r="M26" s="148" t="s">
        <v>34</v>
      </c>
      <c r="N26" s="170" t="s">
        <v>34</v>
      </c>
      <c r="O26" s="162" t="s">
        <v>34</v>
      </c>
      <c r="P26" s="162" t="s">
        <v>34</v>
      </c>
      <c r="Q26" s="163" t="s">
        <v>34</v>
      </c>
    </row>
    <row r="27" spans="1:18" ht="7.5" customHeight="1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ht="11.25" customHeight="1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1.25" customHeight="1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ht="11.25" customHeight="1" x14ac:dyDescent="0.15">
      <c r="A30" s="171" t="s">
        <v>49</v>
      </c>
      <c r="B30" s="157">
        <v>14.91</v>
      </c>
      <c r="C30" s="141">
        <v>20.468</v>
      </c>
      <c r="D30" s="141">
        <v>33.756</v>
      </c>
      <c r="E30" s="305">
        <v>23.893999999999998</v>
      </c>
      <c r="F30" s="307"/>
      <c r="G30" s="157">
        <v>13.077999999999999</v>
      </c>
      <c r="H30" s="141">
        <v>14.727</v>
      </c>
      <c r="I30" s="141">
        <v>24.832999999999998</v>
      </c>
      <c r="J30" s="305">
        <v>30.111000000000001</v>
      </c>
      <c r="K30" s="306"/>
      <c r="L30" s="307"/>
      <c r="M30" s="157">
        <v>2.4550000000000001</v>
      </c>
      <c r="N30" s="141">
        <v>5.08</v>
      </c>
      <c r="O30" s="305">
        <v>7.3079999999999998</v>
      </c>
      <c r="P30" s="306"/>
      <c r="Q30" s="307"/>
      <c r="R30" s="153"/>
    </row>
    <row r="31" spans="1:18" ht="11.25" customHeight="1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ht="11.25" customHeight="1" x14ac:dyDescent="0.15">
      <c r="A32" s="172" t="s">
        <v>31</v>
      </c>
      <c r="B32" s="139">
        <v>30</v>
      </c>
      <c r="C32" s="140">
        <v>250</v>
      </c>
      <c r="D32" s="140">
        <v>12</v>
      </c>
      <c r="E32" s="140">
        <v>10</v>
      </c>
      <c r="F32" s="169">
        <v>8</v>
      </c>
      <c r="G32" s="139">
        <v>20</v>
      </c>
      <c r="H32" s="140">
        <v>1400</v>
      </c>
      <c r="I32" s="140">
        <v>5500</v>
      </c>
      <c r="J32" s="140">
        <v>18</v>
      </c>
      <c r="K32" s="140">
        <v>15</v>
      </c>
      <c r="L32" s="145">
        <v>20</v>
      </c>
      <c r="M32" s="139">
        <v>420</v>
      </c>
      <c r="N32" s="140">
        <v>120</v>
      </c>
      <c r="O32" s="140">
        <v>250</v>
      </c>
      <c r="P32" s="140">
        <v>250</v>
      </c>
      <c r="Q32" s="145">
        <v>220</v>
      </c>
      <c r="R32" s="153"/>
    </row>
    <row r="33" spans="1:18" ht="11.25" customHeight="1" thickBot="1" x14ac:dyDescent="0.2">
      <c r="A33" s="173" t="s">
        <v>33</v>
      </c>
      <c r="B33" s="147" t="s">
        <v>34</v>
      </c>
      <c r="C33" s="148" t="s">
        <v>34</v>
      </c>
      <c r="D33" s="151" t="s">
        <v>34</v>
      </c>
      <c r="E33" s="151" t="s">
        <v>34</v>
      </c>
      <c r="F33" s="174" t="s">
        <v>34</v>
      </c>
      <c r="G33" s="164" t="s">
        <v>34</v>
      </c>
      <c r="H33" s="148" t="s">
        <v>34</v>
      </c>
      <c r="I33" s="148" t="s">
        <v>34</v>
      </c>
      <c r="J33" s="148" t="s">
        <v>34</v>
      </c>
      <c r="K33" s="151" t="s">
        <v>34</v>
      </c>
      <c r="L33" s="175" t="s">
        <v>34</v>
      </c>
      <c r="M33" s="151" t="s">
        <v>34</v>
      </c>
      <c r="N33" s="151" t="s">
        <v>34</v>
      </c>
      <c r="O33" s="148" t="s">
        <v>34</v>
      </c>
      <c r="P33" s="148" t="s">
        <v>34</v>
      </c>
      <c r="Q33" s="152" t="s">
        <v>34</v>
      </c>
      <c r="R33" s="153"/>
    </row>
    <row r="34" spans="1:18" ht="7.5" customHeight="1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ht="11.25" customHeight="1" x14ac:dyDescent="0.15">
      <c r="A35" s="153"/>
      <c r="B35" s="310" t="s">
        <v>106</v>
      </c>
      <c r="C35" s="322"/>
      <c r="D35" s="322"/>
      <c r="E35" s="322"/>
      <c r="F35" s="322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1.25" customHeight="1" thickBot="1" x14ac:dyDescent="0.2">
      <c r="A36" s="153"/>
      <c r="B36" s="187" t="s">
        <v>107</v>
      </c>
      <c r="C36" s="203" t="s">
        <v>108</v>
      </c>
      <c r="D36" s="203" t="s">
        <v>109</v>
      </c>
      <c r="E36" s="203" t="s">
        <v>110</v>
      </c>
      <c r="F36" s="203" t="s">
        <v>111</v>
      </c>
      <c r="G36" s="323" t="s">
        <v>112</v>
      </c>
      <c r="H36" s="323"/>
      <c r="I36" s="32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ht="11.25" customHeight="1" x14ac:dyDescent="0.15">
      <c r="A37" s="171" t="s">
        <v>49</v>
      </c>
      <c r="B37" s="201" t="s">
        <v>32</v>
      </c>
      <c r="C37" s="205" t="s">
        <v>147</v>
      </c>
      <c r="D37" s="205" t="s">
        <v>147</v>
      </c>
      <c r="E37" s="192" t="s">
        <v>34</v>
      </c>
      <c r="F37" s="192" t="s">
        <v>34</v>
      </c>
      <c r="G37" s="325" t="s">
        <v>32</v>
      </c>
      <c r="H37" s="326"/>
      <c r="I37" s="326"/>
      <c r="J37" s="306" t="s">
        <v>32</v>
      </c>
      <c r="K37" s="306"/>
      <c r="L37" s="307"/>
      <c r="M37" s="153"/>
      <c r="N37" s="153"/>
      <c r="O37" s="153"/>
      <c r="P37" s="153"/>
      <c r="Q37" s="153"/>
    </row>
    <row r="38" spans="1:18" ht="11.25" customHeight="1" x14ac:dyDescent="0.15">
      <c r="A38" s="172" t="s">
        <v>16</v>
      </c>
      <c r="B38" s="194" t="s">
        <v>51</v>
      </c>
      <c r="C38" s="193" t="s">
        <v>18</v>
      </c>
      <c r="D38" s="193" t="s">
        <v>58</v>
      </c>
      <c r="E38" s="193" t="s">
        <v>114</v>
      </c>
      <c r="F38" s="193" t="s">
        <v>115</v>
      </c>
      <c r="G38" s="195" t="s">
        <v>116</v>
      </c>
      <c r="H38" s="196" t="s">
        <v>99</v>
      </c>
      <c r="I38" s="196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ht="11.25" customHeight="1" x14ac:dyDescent="0.15">
      <c r="A39" s="172" t="s">
        <v>31</v>
      </c>
      <c r="B39" s="201" t="s">
        <v>32</v>
      </c>
      <c r="C39" s="205" t="s">
        <v>147</v>
      </c>
      <c r="D39" s="205" t="s">
        <v>147</v>
      </c>
      <c r="E39" s="205" t="s">
        <v>147</v>
      </c>
      <c r="F39" s="205" t="s">
        <v>147</v>
      </c>
      <c r="G39" s="180" t="s">
        <v>366</v>
      </c>
      <c r="H39" s="140" t="s">
        <v>147</v>
      </c>
      <c r="I39" s="140" t="s">
        <v>32</v>
      </c>
      <c r="J39" s="140" t="s">
        <v>366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1.25" customHeight="1" thickBot="1" x14ac:dyDescent="0.2">
      <c r="A40" s="173" t="s">
        <v>33</v>
      </c>
      <c r="B40" s="147" t="s">
        <v>34</v>
      </c>
      <c r="C40" s="204" t="s">
        <v>34</v>
      </c>
      <c r="D40" s="204" t="s">
        <v>32</v>
      </c>
      <c r="E40" s="204" t="s">
        <v>32</v>
      </c>
      <c r="F40" s="204" t="s">
        <v>32</v>
      </c>
      <c r="G40" s="148" t="s">
        <v>32</v>
      </c>
      <c r="H40" s="148" t="s">
        <v>32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7.5" customHeight="1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ht="11.25" customHeight="1" x14ac:dyDescent="0.15">
      <c r="A42" s="153"/>
      <c r="B42" s="321" t="s">
        <v>121</v>
      </c>
      <c r="C42" s="322"/>
      <c r="D42" s="322"/>
      <c r="E42" s="322"/>
      <c r="F42" s="322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1.25" customHeight="1" thickBot="1" x14ac:dyDescent="0.2">
      <c r="A43" s="153"/>
      <c r="B43" s="194" t="s">
        <v>123</v>
      </c>
      <c r="C43" s="191" t="s">
        <v>124</v>
      </c>
      <c r="D43" s="191" t="s">
        <v>125</v>
      </c>
      <c r="E43" s="191" t="s">
        <v>126</v>
      </c>
      <c r="F43" s="191" t="s">
        <v>127</v>
      </c>
      <c r="G43" s="301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ht="11.25" customHeight="1" x14ac:dyDescent="0.15">
      <c r="A44" s="171" t="s">
        <v>49</v>
      </c>
      <c r="B44" s="194" t="s">
        <v>32</v>
      </c>
      <c r="C44" s="190" t="s">
        <v>380</v>
      </c>
      <c r="D44" s="190" t="s">
        <v>380</v>
      </c>
      <c r="E44" s="190" t="s">
        <v>380</v>
      </c>
      <c r="F44" s="190" t="s">
        <v>380</v>
      </c>
      <c r="G44" s="306" t="s">
        <v>32</v>
      </c>
      <c r="H44" s="306"/>
      <c r="I44" s="307"/>
      <c r="J44" s="157">
        <v>5.2149999999999999</v>
      </c>
      <c r="K44" s="141">
        <v>11.041</v>
      </c>
      <c r="L44" s="305">
        <v>20.722999999999999</v>
      </c>
      <c r="M44" s="306"/>
      <c r="N44" s="307"/>
      <c r="O44" s="153"/>
      <c r="P44" s="153"/>
      <c r="Q44" s="153"/>
    </row>
    <row r="45" spans="1:18" ht="11.25" customHeight="1" x14ac:dyDescent="0.15">
      <c r="A45" s="172" t="s">
        <v>16</v>
      </c>
      <c r="B45" s="194" t="s">
        <v>273</v>
      </c>
      <c r="C45" s="193" t="s">
        <v>52</v>
      </c>
      <c r="D45" s="193" t="s">
        <v>97</v>
      </c>
      <c r="E45" s="193" t="s">
        <v>20</v>
      </c>
      <c r="F45" s="193" t="s">
        <v>78</v>
      </c>
      <c r="G45" s="188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ht="11.25" customHeight="1" x14ac:dyDescent="0.15">
      <c r="A46" s="172" t="s">
        <v>31</v>
      </c>
      <c r="B46" s="189" t="s">
        <v>34</v>
      </c>
      <c r="C46" s="190" t="s">
        <v>34</v>
      </c>
      <c r="D46" s="190" t="s">
        <v>34</v>
      </c>
      <c r="E46" s="190" t="s">
        <v>34</v>
      </c>
      <c r="F46" s="190" t="s">
        <v>34</v>
      </c>
      <c r="G46" s="140" t="s">
        <v>366</v>
      </c>
      <c r="H46" s="140" t="s">
        <v>32</v>
      </c>
      <c r="I46" s="169" t="s">
        <v>32</v>
      </c>
      <c r="J46" s="139">
        <v>20</v>
      </c>
      <c r="K46" s="169">
        <v>15</v>
      </c>
      <c r="L46" s="140">
        <v>15</v>
      </c>
      <c r="M46" s="140">
        <v>15</v>
      </c>
      <c r="N46" s="145">
        <v>15</v>
      </c>
      <c r="O46" s="153"/>
      <c r="P46" s="153"/>
      <c r="Q46" s="153"/>
    </row>
    <row r="47" spans="1:18" ht="11.25" customHeight="1" thickBot="1" x14ac:dyDescent="0.2">
      <c r="A47" s="173" t="s">
        <v>33</v>
      </c>
      <c r="B47" s="147" t="s">
        <v>34</v>
      </c>
      <c r="C47" s="148" t="s">
        <v>381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 t="s">
        <v>34</v>
      </c>
      <c r="K47" s="174" t="s">
        <v>34</v>
      </c>
      <c r="L47" s="151" t="s">
        <v>34</v>
      </c>
      <c r="M47" s="148" t="s">
        <v>34</v>
      </c>
      <c r="N47" s="175" t="s">
        <v>34</v>
      </c>
      <c r="O47" s="153"/>
      <c r="P47" s="153"/>
      <c r="Q47" s="153"/>
    </row>
    <row r="48" spans="1:18" ht="7.5" customHeight="1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ht="11.25" customHeight="1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1.25" customHeight="1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ht="11.25" customHeight="1" x14ac:dyDescent="0.15">
      <c r="A51" s="171" t="s">
        <v>49</v>
      </c>
      <c r="B51" s="139" t="s">
        <v>388</v>
      </c>
      <c r="C51" s="305">
        <v>13.845000000000001</v>
      </c>
      <c r="D51" s="306"/>
      <c r="E51" s="307"/>
      <c r="F51" s="308">
        <v>16.399999999999999</v>
      </c>
      <c r="G51" s="306"/>
      <c r="H51" s="309"/>
      <c r="I51" s="305">
        <v>6.6349999999999998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ht="11.25" customHeight="1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ht="11.25" customHeight="1" x14ac:dyDescent="0.15">
      <c r="A53" s="172" t="s">
        <v>31</v>
      </c>
      <c r="B53" s="139" t="s">
        <v>388</v>
      </c>
      <c r="C53" s="140">
        <v>220</v>
      </c>
      <c r="D53" s="140">
        <v>280</v>
      </c>
      <c r="E53" s="145" t="s">
        <v>32</v>
      </c>
      <c r="F53" s="140">
        <v>250</v>
      </c>
      <c r="G53" s="140">
        <v>300</v>
      </c>
      <c r="H53" s="180">
        <v>300</v>
      </c>
      <c r="I53" s="140">
        <v>20</v>
      </c>
      <c r="J53" s="140">
        <v>30</v>
      </c>
      <c r="K53" s="145">
        <v>22</v>
      </c>
      <c r="L53" s="153"/>
      <c r="M53" s="153"/>
      <c r="N53" s="153"/>
      <c r="O53" s="153"/>
      <c r="P53" s="153"/>
      <c r="Q53" s="153"/>
      <c r="R53" s="153"/>
    </row>
    <row r="54" spans="1:18" ht="11.25" customHeight="1" thickBot="1" x14ac:dyDescent="0.2">
      <c r="A54" s="173" t="s">
        <v>33</v>
      </c>
      <c r="B54" s="147" t="s">
        <v>32</v>
      </c>
      <c r="C54" s="148" t="s">
        <v>34</v>
      </c>
      <c r="D54" s="181" t="s">
        <v>34</v>
      </c>
      <c r="E54" s="209" t="s">
        <v>32</v>
      </c>
      <c r="F54" s="148" t="s">
        <v>34</v>
      </c>
      <c r="G54" s="184" t="s">
        <v>34</v>
      </c>
      <c r="H54" s="183" t="s">
        <v>34</v>
      </c>
      <c r="I54" s="162" t="s">
        <v>34</v>
      </c>
      <c r="J54" s="149" t="s">
        <v>34</v>
      </c>
      <c r="K54" s="163" t="s">
        <v>34</v>
      </c>
      <c r="L54" s="153"/>
      <c r="M54" s="153"/>
      <c r="N54" s="153"/>
      <c r="O54" s="153"/>
      <c r="P54" s="153"/>
      <c r="Q54" s="153"/>
      <c r="R54" s="153"/>
    </row>
    <row r="55" spans="1:18" ht="11.25" customHeight="1" x14ac:dyDescent="0.15">
      <c r="F55" s="153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5">
    <mergeCell ref="C50:E50"/>
    <mergeCell ref="F50:H50"/>
    <mergeCell ref="I50:K50"/>
    <mergeCell ref="C51:E51"/>
    <mergeCell ref="F51:H51"/>
    <mergeCell ref="I51:K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topLeftCell="A13" workbookViewId="0">
      <selection activeCell="A8" sqref="A8"/>
    </sheetView>
  </sheetViews>
  <sheetFormatPr defaultRowHeight="13.5" x14ac:dyDescent="0.15"/>
  <cols>
    <col min="1" max="1" width="14.625" style="133" customWidth="1"/>
    <col min="2" max="18" width="7.5" style="133" customWidth="1"/>
    <col min="19" max="256" width="9" style="133"/>
    <col min="257" max="257" width="14.625" style="186" customWidth="1"/>
    <col min="258" max="274" width="7.5" style="186" customWidth="1"/>
    <col min="275" max="512" width="9" style="186"/>
    <col min="513" max="513" width="14.625" style="186" customWidth="1"/>
    <col min="514" max="530" width="7.5" style="186" customWidth="1"/>
    <col min="531" max="768" width="9" style="186"/>
    <col min="769" max="769" width="14.625" style="186" customWidth="1"/>
    <col min="770" max="786" width="7.5" style="186" customWidth="1"/>
    <col min="787" max="1024" width="9" style="186"/>
    <col min="1025" max="1025" width="14.625" style="186" customWidth="1"/>
    <col min="1026" max="1042" width="7.5" style="186" customWidth="1"/>
    <col min="1043" max="1280" width="9" style="186"/>
    <col min="1281" max="1281" width="14.625" style="186" customWidth="1"/>
    <col min="1282" max="1298" width="7.5" style="186" customWidth="1"/>
    <col min="1299" max="1536" width="9" style="186"/>
    <col min="1537" max="1537" width="14.625" style="186" customWidth="1"/>
    <col min="1538" max="1554" width="7.5" style="186" customWidth="1"/>
    <col min="1555" max="1792" width="9" style="186"/>
    <col min="1793" max="1793" width="14.625" style="186" customWidth="1"/>
    <col min="1794" max="1810" width="7.5" style="186" customWidth="1"/>
    <col min="1811" max="2048" width="9" style="186"/>
    <col min="2049" max="2049" width="14.625" style="186" customWidth="1"/>
    <col min="2050" max="2066" width="7.5" style="186" customWidth="1"/>
    <col min="2067" max="2304" width="9" style="186"/>
    <col min="2305" max="2305" width="14.625" style="186" customWidth="1"/>
    <col min="2306" max="2322" width="7.5" style="186" customWidth="1"/>
    <col min="2323" max="2560" width="9" style="186"/>
    <col min="2561" max="2561" width="14.625" style="186" customWidth="1"/>
    <col min="2562" max="2578" width="7.5" style="186" customWidth="1"/>
    <col min="2579" max="2816" width="9" style="186"/>
    <col min="2817" max="2817" width="14.625" style="186" customWidth="1"/>
    <col min="2818" max="2834" width="7.5" style="186" customWidth="1"/>
    <col min="2835" max="3072" width="9" style="186"/>
    <col min="3073" max="3073" width="14.625" style="186" customWidth="1"/>
    <col min="3074" max="3090" width="7.5" style="186" customWidth="1"/>
    <col min="3091" max="3328" width="9" style="186"/>
    <col min="3329" max="3329" width="14.625" style="186" customWidth="1"/>
    <col min="3330" max="3346" width="7.5" style="186" customWidth="1"/>
    <col min="3347" max="3584" width="9" style="186"/>
    <col min="3585" max="3585" width="14.625" style="186" customWidth="1"/>
    <col min="3586" max="3602" width="7.5" style="186" customWidth="1"/>
    <col min="3603" max="3840" width="9" style="186"/>
    <col min="3841" max="3841" width="14.625" style="186" customWidth="1"/>
    <col min="3842" max="3858" width="7.5" style="186" customWidth="1"/>
    <col min="3859" max="4096" width="9" style="186"/>
    <col min="4097" max="4097" width="14.625" style="186" customWidth="1"/>
    <col min="4098" max="4114" width="7.5" style="186" customWidth="1"/>
    <col min="4115" max="4352" width="9" style="186"/>
    <col min="4353" max="4353" width="14.625" style="186" customWidth="1"/>
    <col min="4354" max="4370" width="7.5" style="186" customWidth="1"/>
    <col min="4371" max="4608" width="9" style="186"/>
    <col min="4609" max="4609" width="14.625" style="186" customWidth="1"/>
    <col min="4610" max="4626" width="7.5" style="186" customWidth="1"/>
    <col min="4627" max="4864" width="9" style="186"/>
    <col min="4865" max="4865" width="14.625" style="186" customWidth="1"/>
    <col min="4866" max="4882" width="7.5" style="186" customWidth="1"/>
    <col min="4883" max="5120" width="9" style="186"/>
    <col min="5121" max="5121" width="14.625" style="186" customWidth="1"/>
    <col min="5122" max="5138" width="7.5" style="186" customWidth="1"/>
    <col min="5139" max="5376" width="9" style="186"/>
    <col min="5377" max="5377" width="14.625" style="186" customWidth="1"/>
    <col min="5378" max="5394" width="7.5" style="186" customWidth="1"/>
    <col min="5395" max="5632" width="9" style="186"/>
    <col min="5633" max="5633" width="14.625" style="186" customWidth="1"/>
    <col min="5634" max="5650" width="7.5" style="186" customWidth="1"/>
    <col min="5651" max="5888" width="9" style="186"/>
    <col min="5889" max="5889" width="14.625" style="186" customWidth="1"/>
    <col min="5890" max="5906" width="7.5" style="186" customWidth="1"/>
    <col min="5907" max="6144" width="9" style="186"/>
    <col min="6145" max="6145" width="14.625" style="186" customWidth="1"/>
    <col min="6146" max="6162" width="7.5" style="186" customWidth="1"/>
    <col min="6163" max="6400" width="9" style="186"/>
    <col min="6401" max="6401" width="14.625" style="186" customWidth="1"/>
    <col min="6402" max="6418" width="7.5" style="186" customWidth="1"/>
    <col min="6419" max="6656" width="9" style="186"/>
    <col min="6657" max="6657" width="14.625" style="186" customWidth="1"/>
    <col min="6658" max="6674" width="7.5" style="186" customWidth="1"/>
    <col min="6675" max="6912" width="9" style="186"/>
    <col min="6913" max="6913" width="14.625" style="186" customWidth="1"/>
    <col min="6914" max="6930" width="7.5" style="186" customWidth="1"/>
    <col min="6931" max="7168" width="9" style="186"/>
    <col min="7169" max="7169" width="14.625" style="186" customWidth="1"/>
    <col min="7170" max="7186" width="7.5" style="186" customWidth="1"/>
    <col min="7187" max="7424" width="9" style="186"/>
    <col min="7425" max="7425" width="14.625" style="186" customWidth="1"/>
    <col min="7426" max="7442" width="7.5" style="186" customWidth="1"/>
    <col min="7443" max="7680" width="9" style="186"/>
    <col min="7681" max="7681" width="14.625" style="186" customWidth="1"/>
    <col min="7682" max="7698" width="7.5" style="186" customWidth="1"/>
    <col min="7699" max="7936" width="9" style="186"/>
    <col min="7937" max="7937" width="14.625" style="186" customWidth="1"/>
    <col min="7938" max="7954" width="7.5" style="186" customWidth="1"/>
    <col min="7955" max="8192" width="9" style="186"/>
    <col min="8193" max="8193" width="14.625" style="186" customWidth="1"/>
    <col min="8194" max="8210" width="7.5" style="186" customWidth="1"/>
    <col min="8211" max="8448" width="9" style="186"/>
    <col min="8449" max="8449" width="14.625" style="186" customWidth="1"/>
    <col min="8450" max="8466" width="7.5" style="186" customWidth="1"/>
    <col min="8467" max="8704" width="9" style="186"/>
    <col min="8705" max="8705" width="14.625" style="186" customWidth="1"/>
    <col min="8706" max="8722" width="7.5" style="186" customWidth="1"/>
    <col min="8723" max="8960" width="9" style="186"/>
    <col min="8961" max="8961" width="14.625" style="186" customWidth="1"/>
    <col min="8962" max="8978" width="7.5" style="186" customWidth="1"/>
    <col min="8979" max="9216" width="9" style="186"/>
    <col min="9217" max="9217" width="14.625" style="186" customWidth="1"/>
    <col min="9218" max="9234" width="7.5" style="186" customWidth="1"/>
    <col min="9235" max="9472" width="9" style="186"/>
    <col min="9473" max="9473" width="14.625" style="186" customWidth="1"/>
    <col min="9474" max="9490" width="7.5" style="186" customWidth="1"/>
    <col min="9491" max="9728" width="9" style="186"/>
    <col min="9729" max="9729" width="14.625" style="186" customWidth="1"/>
    <col min="9730" max="9746" width="7.5" style="186" customWidth="1"/>
    <col min="9747" max="9984" width="9" style="186"/>
    <col min="9985" max="9985" width="14.625" style="186" customWidth="1"/>
    <col min="9986" max="10002" width="7.5" style="186" customWidth="1"/>
    <col min="10003" max="10240" width="9" style="186"/>
    <col min="10241" max="10241" width="14.625" style="186" customWidth="1"/>
    <col min="10242" max="10258" width="7.5" style="186" customWidth="1"/>
    <col min="10259" max="10496" width="9" style="186"/>
    <col min="10497" max="10497" width="14.625" style="186" customWidth="1"/>
    <col min="10498" max="10514" width="7.5" style="186" customWidth="1"/>
    <col min="10515" max="10752" width="9" style="186"/>
    <col min="10753" max="10753" width="14.625" style="186" customWidth="1"/>
    <col min="10754" max="10770" width="7.5" style="186" customWidth="1"/>
    <col min="10771" max="11008" width="9" style="186"/>
    <col min="11009" max="11009" width="14.625" style="186" customWidth="1"/>
    <col min="11010" max="11026" width="7.5" style="186" customWidth="1"/>
    <col min="11027" max="11264" width="9" style="186"/>
    <col min="11265" max="11265" width="14.625" style="186" customWidth="1"/>
    <col min="11266" max="11282" width="7.5" style="186" customWidth="1"/>
    <col min="11283" max="11520" width="9" style="186"/>
    <col min="11521" max="11521" width="14.625" style="186" customWidth="1"/>
    <col min="11522" max="11538" width="7.5" style="186" customWidth="1"/>
    <col min="11539" max="11776" width="9" style="186"/>
    <col min="11777" max="11777" width="14.625" style="186" customWidth="1"/>
    <col min="11778" max="11794" width="7.5" style="186" customWidth="1"/>
    <col min="11795" max="12032" width="9" style="186"/>
    <col min="12033" max="12033" width="14.625" style="186" customWidth="1"/>
    <col min="12034" max="12050" width="7.5" style="186" customWidth="1"/>
    <col min="12051" max="12288" width="9" style="186"/>
    <col min="12289" max="12289" width="14.625" style="186" customWidth="1"/>
    <col min="12290" max="12306" width="7.5" style="186" customWidth="1"/>
    <col min="12307" max="12544" width="9" style="186"/>
    <col min="12545" max="12545" width="14.625" style="186" customWidth="1"/>
    <col min="12546" max="12562" width="7.5" style="186" customWidth="1"/>
    <col min="12563" max="12800" width="9" style="186"/>
    <col min="12801" max="12801" width="14.625" style="186" customWidth="1"/>
    <col min="12802" max="12818" width="7.5" style="186" customWidth="1"/>
    <col min="12819" max="13056" width="9" style="186"/>
    <col min="13057" max="13057" width="14.625" style="186" customWidth="1"/>
    <col min="13058" max="13074" width="7.5" style="186" customWidth="1"/>
    <col min="13075" max="13312" width="9" style="186"/>
    <col min="13313" max="13313" width="14.625" style="186" customWidth="1"/>
    <col min="13314" max="13330" width="7.5" style="186" customWidth="1"/>
    <col min="13331" max="13568" width="9" style="186"/>
    <col min="13569" max="13569" width="14.625" style="186" customWidth="1"/>
    <col min="13570" max="13586" width="7.5" style="186" customWidth="1"/>
    <col min="13587" max="13824" width="9" style="186"/>
    <col min="13825" max="13825" width="14.625" style="186" customWidth="1"/>
    <col min="13826" max="13842" width="7.5" style="186" customWidth="1"/>
    <col min="13843" max="14080" width="9" style="186"/>
    <col min="14081" max="14081" width="14.625" style="186" customWidth="1"/>
    <col min="14082" max="14098" width="7.5" style="186" customWidth="1"/>
    <col min="14099" max="14336" width="9" style="186"/>
    <col min="14337" max="14337" width="14.625" style="186" customWidth="1"/>
    <col min="14338" max="14354" width="7.5" style="186" customWidth="1"/>
    <col min="14355" max="14592" width="9" style="186"/>
    <col min="14593" max="14593" width="14.625" style="186" customWidth="1"/>
    <col min="14594" max="14610" width="7.5" style="186" customWidth="1"/>
    <col min="14611" max="14848" width="9" style="186"/>
    <col min="14849" max="14849" width="14.625" style="186" customWidth="1"/>
    <col min="14850" max="14866" width="7.5" style="186" customWidth="1"/>
    <col min="14867" max="15104" width="9" style="186"/>
    <col min="15105" max="15105" width="14.625" style="186" customWidth="1"/>
    <col min="15106" max="15122" width="7.5" style="186" customWidth="1"/>
    <col min="15123" max="15360" width="9" style="186"/>
    <col min="15361" max="15361" width="14.625" style="186" customWidth="1"/>
    <col min="15362" max="15378" width="7.5" style="186" customWidth="1"/>
    <col min="15379" max="15616" width="9" style="186"/>
    <col min="15617" max="15617" width="14.625" style="186" customWidth="1"/>
    <col min="15618" max="15634" width="7.5" style="186" customWidth="1"/>
    <col min="15635" max="15872" width="9" style="186"/>
    <col min="15873" max="15873" width="14.625" style="186" customWidth="1"/>
    <col min="15874" max="15890" width="7.5" style="186" customWidth="1"/>
    <col min="15891" max="16128" width="9" style="186"/>
    <col min="16129" max="16129" width="14.625" style="186" customWidth="1"/>
    <col min="16130" max="16146" width="7.5" style="186" customWidth="1"/>
    <col min="16147" max="16384" width="9" style="186"/>
  </cols>
  <sheetData>
    <row r="1" spans="1:256" s="185" customFormat="1" ht="11.25" x14ac:dyDescent="0.1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</row>
    <row r="2" spans="1:256" s="185" customFormat="1" ht="11.25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</row>
    <row r="3" spans="1:256" s="185" customFormat="1" ht="11.25" x14ac:dyDescent="0.15">
      <c r="A3" s="133"/>
      <c r="B3" s="133"/>
      <c r="C3" s="133" t="s">
        <v>269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</row>
    <row r="4" spans="1:256" s="185" customFormat="1" ht="11.25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</row>
    <row r="5" spans="1:256" s="185" customFormat="1" ht="11.25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</row>
    <row r="6" spans="1:256" s="185" customFormat="1" ht="12" thickBo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spans="1:256" x14ac:dyDescent="0.15">
      <c r="A7" s="134" t="s">
        <v>0</v>
      </c>
      <c r="B7" s="310" t="s">
        <v>1</v>
      </c>
      <c r="C7" s="316"/>
      <c r="D7" s="316"/>
      <c r="E7" s="316"/>
      <c r="F7" s="316"/>
      <c r="G7" s="317"/>
      <c r="H7" s="310" t="s">
        <v>2</v>
      </c>
      <c r="I7" s="316"/>
      <c r="J7" s="316"/>
      <c r="K7" s="316"/>
      <c r="L7" s="316"/>
      <c r="M7" s="317"/>
      <c r="N7" s="310" t="s">
        <v>3</v>
      </c>
      <c r="O7" s="316"/>
      <c r="P7" s="316"/>
      <c r="Q7" s="316"/>
      <c r="R7" s="317"/>
    </row>
    <row r="8" spans="1:256" x14ac:dyDescent="0.15">
      <c r="A8" s="135">
        <v>42002</v>
      </c>
      <c r="B8" s="136" t="s">
        <v>4</v>
      </c>
      <c r="C8" s="137" t="s">
        <v>5</v>
      </c>
      <c r="D8" s="137" t="s">
        <v>6</v>
      </c>
      <c r="E8" s="300" t="s">
        <v>7</v>
      </c>
      <c r="F8" s="301"/>
      <c r="G8" s="302"/>
      <c r="H8" s="136" t="s">
        <v>8</v>
      </c>
      <c r="I8" s="137" t="s">
        <v>9</v>
      </c>
      <c r="J8" s="137" t="s">
        <v>10</v>
      </c>
      <c r="K8" s="300" t="s">
        <v>11</v>
      </c>
      <c r="L8" s="301"/>
      <c r="M8" s="302"/>
      <c r="N8" s="136" t="s">
        <v>12</v>
      </c>
      <c r="O8" s="137" t="s">
        <v>13</v>
      </c>
      <c r="P8" s="300" t="s">
        <v>14</v>
      </c>
      <c r="Q8" s="301"/>
      <c r="R8" s="302"/>
    </row>
    <row r="9" spans="1:256" x14ac:dyDescent="0.15">
      <c r="A9" s="138" t="s">
        <v>145</v>
      </c>
      <c r="B9" s="139" t="s">
        <v>15</v>
      </c>
      <c r="C9" s="140" t="s">
        <v>15</v>
      </c>
      <c r="D9" s="141">
        <v>15.52</v>
      </c>
      <c r="E9" s="305">
        <v>17.483000000000001</v>
      </c>
      <c r="F9" s="306"/>
      <c r="G9" s="307"/>
      <c r="H9" s="139" t="s">
        <v>15</v>
      </c>
      <c r="I9" s="140" t="s">
        <v>15</v>
      </c>
      <c r="J9" s="141">
        <v>12.801</v>
      </c>
      <c r="K9" s="305">
        <v>17.859000000000002</v>
      </c>
      <c r="L9" s="306"/>
      <c r="M9" s="307"/>
      <c r="N9" s="139" t="s">
        <v>15</v>
      </c>
      <c r="O9" s="141">
        <v>16.696999999999999</v>
      </c>
      <c r="P9" s="305">
        <v>23.675000000000001</v>
      </c>
      <c r="Q9" s="306"/>
      <c r="R9" s="307"/>
    </row>
    <row r="10" spans="1:256" x14ac:dyDescent="0.15">
      <c r="A10" s="138" t="s">
        <v>16</v>
      </c>
      <c r="B10" s="142" t="s">
        <v>17</v>
      </c>
      <c r="C10" s="143" t="s">
        <v>18</v>
      </c>
      <c r="D10" s="143" t="s">
        <v>19</v>
      </c>
      <c r="E10" s="143" t="s">
        <v>20</v>
      </c>
      <c r="F10" s="143" t="s">
        <v>21</v>
      </c>
      <c r="G10" s="144" t="s">
        <v>22</v>
      </c>
      <c r="H10" s="142" t="s">
        <v>23</v>
      </c>
      <c r="I10" s="143" t="s">
        <v>24</v>
      </c>
      <c r="J10" s="143" t="s">
        <v>18</v>
      </c>
      <c r="K10" s="143" t="s">
        <v>25</v>
      </c>
      <c r="L10" s="143" t="s">
        <v>26</v>
      </c>
      <c r="M10" s="144" t="s">
        <v>27</v>
      </c>
      <c r="N10" s="142" t="s">
        <v>28</v>
      </c>
      <c r="O10" s="143" t="s">
        <v>19</v>
      </c>
      <c r="P10" s="143" t="s">
        <v>270</v>
      </c>
      <c r="Q10" s="143" t="s">
        <v>29</v>
      </c>
      <c r="R10" s="144" t="s">
        <v>30</v>
      </c>
    </row>
    <row r="11" spans="1:256" x14ac:dyDescent="0.15">
      <c r="A11" s="138" t="s">
        <v>31</v>
      </c>
      <c r="B11" s="139" t="s">
        <v>15</v>
      </c>
      <c r="C11" s="140" t="s">
        <v>15</v>
      </c>
      <c r="D11" s="140">
        <v>450</v>
      </c>
      <c r="E11" s="140">
        <v>900</v>
      </c>
      <c r="F11" s="140">
        <v>1000</v>
      </c>
      <c r="G11" s="145" t="s">
        <v>32</v>
      </c>
      <c r="H11" s="139" t="s">
        <v>15</v>
      </c>
      <c r="I11" s="140" t="s">
        <v>15</v>
      </c>
      <c r="J11" s="140">
        <v>90</v>
      </c>
      <c r="K11" s="140">
        <v>250</v>
      </c>
      <c r="L11" s="140">
        <v>250</v>
      </c>
      <c r="M11" s="145">
        <v>250</v>
      </c>
      <c r="N11" s="139" t="s">
        <v>15</v>
      </c>
      <c r="O11" s="140">
        <v>150</v>
      </c>
      <c r="P11" s="140">
        <v>100</v>
      </c>
      <c r="Q11" s="140">
        <v>250</v>
      </c>
      <c r="R11" s="145" t="s">
        <v>32</v>
      </c>
    </row>
    <row r="12" spans="1:256" ht="14.25" thickBot="1" x14ac:dyDescent="0.2">
      <c r="A12" s="146" t="s">
        <v>33</v>
      </c>
      <c r="B12" s="147" t="s">
        <v>34</v>
      </c>
      <c r="C12" s="148" t="s">
        <v>34</v>
      </c>
      <c r="D12" s="148"/>
      <c r="E12" s="149"/>
      <c r="F12" s="149"/>
      <c r="G12" s="150" t="s">
        <v>32</v>
      </c>
      <c r="H12" s="147" t="s">
        <v>34</v>
      </c>
      <c r="I12" s="148" t="s">
        <v>34</v>
      </c>
      <c r="J12" s="151"/>
      <c r="K12" s="149"/>
      <c r="L12" s="149"/>
      <c r="M12" s="150"/>
      <c r="N12" s="147" t="s">
        <v>34</v>
      </c>
      <c r="O12" s="151"/>
      <c r="P12" s="148"/>
      <c r="Q12" s="148"/>
      <c r="R12" s="152" t="s">
        <v>32</v>
      </c>
    </row>
    <row r="13" spans="1:256" ht="14.25" thickBot="1" x14ac:dyDescent="0.2">
      <c r="A13" s="153"/>
      <c r="B13" s="154"/>
      <c r="C13" s="154"/>
      <c r="D13" s="154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256" x14ac:dyDescent="0.15">
      <c r="A14" s="153"/>
      <c r="B14" s="310" t="s">
        <v>35</v>
      </c>
      <c r="C14" s="311"/>
      <c r="D14" s="311"/>
      <c r="E14" s="311"/>
      <c r="F14" s="311"/>
      <c r="G14" s="311"/>
      <c r="H14" s="312"/>
      <c r="I14" s="310" t="s">
        <v>36</v>
      </c>
      <c r="J14" s="311"/>
      <c r="K14" s="311"/>
      <c r="L14" s="311"/>
      <c r="M14" s="311"/>
      <c r="N14" s="312"/>
      <c r="O14" s="310" t="s">
        <v>37</v>
      </c>
      <c r="P14" s="311"/>
      <c r="Q14" s="312"/>
    </row>
    <row r="15" spans="1:256" ht="14.25" thickBot="1" x14ac:dyDescent="0.2">
      <c r="A15" s="153"/>
      <c r="B15" s="136" t="s">
        <v>38</v>
      </c>
      <c r="C15" s="137" t="s">
        <v>39</v>
      </c>
      <c r="D15" s="137" t="s">
        <v>40</v>
      </c>
      <c r="E15" s="137" t="s">
        <v>41</v>
      </c>
      <c r="F15" s="300" t="s">
        <v>42</v>
      </c>
      <c r="G15" s="301"/>
      <c r="H15" s="302"/>
      <c r="I15" s="136" t="s">
        <v>43</v>
      </c>
      <c r="J15" s="137" t="s">
        <v>44</v>
      </c>
      <c r="K15" s="137" t="s">
        <v>45</v>
      </c>
      <c r="L15" s="300" t="s">
        <v>46</v>
      </c>
      <c r="M15" s="301"/>
      <c r="N15" s="302"/>
      <c r="O15" s="303" t="s">
        <v>47</v>
      </c>
      <c r="P15" s="304"/>
      <c r="Q15" s="155" t="s">
        <v>48</v>
      </c>
    </row>
    <row r="16" spans="1:256" x14ac:dyDescent="0.15">
      <c r="A16" s="156" t="s">
        <v>49</v>
      </c>
      <c r="B16" s="140">
        <v>3.2970000000000002</v>
      </c>
      <c r="C16" s="141">
        <v>10.035</v>
      </c>
      <c r="D16" s="140" t="s">
        <v>386</v>
      </c>
      <c r="E16" s="141">
        <v>21.992999999999999</v>
      </c>
      <c r="F16" s="305">
        <v>24.038</v>
      </c>
      <c r="G16" s="306"/>
      <c r="H16" s="307"/>
      <c r="I16" s="157">
        <v>5.0999999999999996</v>
      </c>
      <c r="J16" s="141">
        <v>16.282</v>
      </c>
      <c r="K16" s="141">
        <v>19.859000000000002</v>
      </c>
      <c r="L16" s="313">
        <v>20.922000000000001</v>
      </c>
      <c r="M16" s="314"/>
      <c r="N16" s="315"/>
      <c r="O16" s="308">
        <v>17.103999999999999</v>
      </c>
      <c r="P16" s="309"/>
      <c r="Q16" s="158">
        <v>14.419</v>
      </c>
    </row>
    <row r="17" spans="1:18" x14ac:dyDescent="0.15">
      <c r="A17" s="138" t="s">
        <v>16</v>
      </c>
      <c r="B17" s="142" t="s">
        <v>50</v>
      </c>
      <c r="C17" s="143" t="s">
        <v>51</v>
      </c>
      <c r="D17" s="143" t="s">
        <v>52</v>
      </c>
      <c r="E17" s="143" t="s">
        <v>53</v>
      </c>
      <c r="F17" s="143" t="s">
        <v>54</v>
      </c>
      <c r="G17" s="143" t="s">
        <v>55</v>
      </c>
      <c r="H17" s="144" t="s">
        <v>56</v>
      </c>
      <c r="I17" s="142" t="s">
        <v>57</v>
      </c>
      <c r="J17" s="143" t="s">
        <v>58</v>
      </c>
      <c r="K17" s="143" t="s">
        <v>26</v>
      </c>
      <c r="L17" s="143" t="s">
        <v>59</v>
      </c>
      <c r="M17" s="143" t="s">
        <v>54</v>
      </c>
      <c r="N17" s="159" t="s">
        <v>56</v>
      </c>
      <c r="O17" s="160" t="s">
        <v>53</v>
      </c>
      <c r="P17" s="161">
        <v>24.5</v>
      </c>
      <c r="Q17" s="144" t="s">
        <v>60</v>
      </c>
    </row>
    <row r="18" spans="1:18" x14ac:dyDescent="0.15">
      <c r="A18" s="138" t="s">
        <v>31</v>
      </c>
      <c r="B18" s="140">
        <v>8</v>
      </c>
      <c r="C18" s="140" t="s">
        <v>262</v>
      </c>
      <c r="D18" s="140" t="s">
        <v>15</v>
      </c>
      <c r="E18" s="140">
        <v>2000</v>
      </c>
      <c r="F18" s="140">
        <v>40</v>
      </c>
      <c r="G18" s="140">
        <v>40</v>
      </c>
      <c r="H18" s="145">
        <v>45</v>
      </c>
      <c r="I18" s="139">
        <v>15</v>
      </c>
      <c r="J18" s="140">
        <v>250</v>
      </c>
      <c r="K18" s="140">
        <v>1600</v>
      </c>
      <c r="L18" s="140">
        <v>12</v>
      </c>
      <c r="M18" s="140">
        <v>10</v>
      </c>
      <c r="N18" s="140">
        <v>10</v>
      </c>
      <c r="O18" s="139">
        <v>780</v>
      </c>
      <c r="P18" s="140">
        <v>800</v>
      </c>
      <c r="Q18" s="145">
        <v>150</v>
      </c>
    </row>
    <row r="19" spans="1:18" ht="14.25" thickBot="1" x14ac:dyDescent="0.2">
      <c r="A19" s="146" t="s">
        <v>33</v>
      </c>
      <c r="B19" s="148"/>
      <c r="C19" s="151" t="s">
        <v>262</v>
      </c>
      <c r="D19" s="148" t="s">
        <v>34</v>
      </c>
      <c r="E19" s="148"/>
      <c r="F19" s="162"/>
      <c r="G19" s="162"/>
      <c r="H19" s="163"/>
      <c r="I19" s="164"/>
      <c r="J19" s="148"/>
      <c r="K19" s="148"/>
      <c r="L19" s="162"/>
      <c r="M19" s="162"/>
      <c r="N19" s="165"/>
      <c r="O19" s="166"/>
      <c r="P19" s="149"/>
      <c r="Q19" s="150"/>
    </row>
    <row r="20" spans="1:18" ht="14.25" thickBot="1" x14ac:dyDescent="0.2">
      <c r="A20" s="153"/>
      <c r="B20" s="154"/>
      <c r="C20" s="154"/>
      <c r="D20" s="153"/>
      <c r="E20" s="153"/>
      <c r="F20" s="153"/>
      <c r="G20" s="167"/>
      <c r="H20" s="167"/>
      <c r="I20" s="167"/>
      <c r="J20" s="167"/>
      <c r="K20" s="153"/>
      <c r="L20" s="153"/>
      <c r="M20" s="153"/>
      <c r="N20" s="153"/>
      <c r="O20" s="153"/>
      <c r="P20" s="153"/>
      <c r="Q20" s="153"/>
    </row>
    <row r="21" spans="1:18" x14ac:dyDescent="0.15">
      <c r="A21" s="153"/>
      <c r="B21" s="310" t="s">
        <v>309</v>
      </c>
      <c r="C21" s="311"/>
      <c r="D21" s="311"/>
      <c r="E21" s="312"/>
      <c r="F21" s="310" t="s">
        <v>62</v>
      </c>
      <c r="G21" s="311"/>
      <c r="H21" s="311"/>
      <c r="I21" s="311"/>
      <c r="J21" s="312"/>
      <c r="K21" s="310" t="s">
        <v>343</v>
      </c>
      <c r="L21" s="311"/>
      <c r="M21" s="311"/>
      <c r="N21" s="311"/>
      <c r="O21" s="311"/>
      <c r="P21" s="311"/>
      <c r="Q21" s="312"/>
    </row>
    <row r="22" spans="1:18" ht="14.25" thickBot="1" x14ac:dyDescent="0.2">
      <c r="A22" s="153"/>
      <c r="B22" s="136" t="s">
        <v>64</v>
      </c>
      <c r="C22" s="300" t="s">
        <v>65</v>
      </c>
      <c r="D22" s="301"/>
      <c r="E22" s="302"/>
      <c r="F22" s="136" t="s">
        <v>66</v>
      </c>
      <c r="G22" s="137" t="s">
        <v>67</v>
      </c>
      <c r="H22" s="300" t="s">
        <v>68</v>
      </c>
      <c r="I22" s="301"/>
      <c r="J22" s="302"/>
      <c r="K22" s="136" t="s">
        <v>69</v>
      </c>
      <c r="L22" s="137" t="s">
        <v>70</v>
      </c>
      <c r="M22" s="137" t="s">
        <v>71</v>
      </c>
      <c r="N22" s="137" t="s">
        <v>72</v>
      </c>
      <c r="O22" s="300" t="s">
        <v>73</v>
      </c>
      <c r="P22" s="301"/>
      <c r="Q22" s="302"/>
    </row>
    <row r="23" spans="1:18" x14ac:dyDescent="0.15">
      <c r="A23" s="156" t="s">
        <v>49</v>
      </c>
      <c r="B23" s="157">
        <v>6.2110000000000003</v>
      </c>
      <c r="C23" s="305">
        <v>10.167999999999999</v>
      </c>
      <c r="D23" s="306"/>
      <c r="E23" s="307"/>
      <c r="F23" s="157">
        <v>6.7519999999999998</v>
      </c>
      <c r="G23" s="141">
        <v>7.7030000000000003</v>
      </c>
      <c r="H23" s="305">
        <v>6.8109999999999999</v>
      </c>
      <c r="I23" s="306"/>
      <c r="J23" s="307"/>
      <c r="K23" s="139" t="s">
        <v>15</v>
      </c>
      <c r="L23" s="141">
        <v>31.318999999999999</v>
      </c>
      <c r="M23" s="141">
        <v>28.965</v>
      </c>
      <c r="N23" s="141">
        <v>35.03</v>
      </c>
      <c r="O23" s="305">
        <v>41.737000000000002</v>
      </c>
      <c r="P23" s="306"/>
      <c r="Q23" s="307"/>
      <c r="R23" s="168"/>
    </row>
    <row r="24" spans="1:18" x14ac:dyDescent="0.15">
      <c r="A24" s="138" t="s">
        <v>16</v>
      </c>
      <c r="B24" s="142" t="s">
        <v>74</v>
      </c>
      <c r="C24" s="143" t="s">
        <v>75</v>
      </c>
      <c r="D24" s="143" t="s">
        <v>76</v>
      </c>
      <c r="E24" s="144" t="s">
        <v>77</v>
      </c>
      <c r="F24" s="142" t="s">
        <v>132</v>
      </c>
      <c r="G24" s="143" t="s">
        <v>271</v>
      </c>
      <c r="H24" s="143" t="s">
        <v>25</v>
      </c>
      <c r="I24" s="143" t="s">
        <v>26</v>
      </c>
      <c r="J24" s="159" t="s">
        <v>27</v>
      </c>
      <c r="K24" s="142" t="s">
        <v>76</v>
      </c>
      <c r="L24" s="143" t="s">
        <v>78</v>
      </c>
      <c r="M24" s="143" t="s">
        <v>56</v>
      </c>
      <c r="N24" s="143" t="s">
        <v>79</v>
      </c>
      <c r="O24" s="143" t="s">
        <v>80</v>
      </c>
      <c r="P24" s="143" t="s">
        <v>81</v>
      </c>
      <c r="Q24" s="144" t="s">
        <v>82</v>
      </c>
    </row>
    <row r="25" spans="1:18" x14ac:dyDescent="0.15">
      <c r="A25" s="138" t="s">
        <v>31</v>
      </c>
      <c r="B25" s="139">
        <v>20</v>
      </c>
      <c r="C25" s="140">
        <v>20</v>
      </c>
      <c r="D25" s="140">
        <v>20</v>
      </c>
      <c r="E25" s="145">
        <v>18</v>
      </c>
      <c r="F25" s="139">
        <v>1400</v>
      </c>
      <c r="G25" s="140">
        <v>800</v>
      </c>
      <c r="H25" s="140">
        <v>15</v>
      </c>
      <c r="I25" s="140">
        <v>15</v>
      </c>
      <c r="J25" s="169">
        <v>15</v>
      </c>
      <c r="K25" s="139" t="s">
        <v>15</v>
      </c>
      <c r="L25" s="140" t="s">
        <v>272</v>
      </c>
      <c r="M25" s="140">
        <v>4800</v>
      </c>
      <c r="N25" s="140">
        <v>1400</v>
      </c>
      <c r="O25" s="140">
        <v>8</v>
      </c>
      <c r="P25" s="140">
        <v>10</v>
      </c>
      <c r="Q25" s="145">
        <v>10</v>
      </c>
    </row>
    <row r="26" spans="1:18" ht="14.25" thickBot="1" x14ac:dyDescent="0.2">
      <c r="A26" s="146" t="s">
        <v>33</v>
      </c>
      <c r="B26" s="164"/>
      <c r="C26" s="162"/>
      <c r="D26" s="162"/>
      <c r="E26" s="163"/>
      <c r="F26" s="147"/>
      <c r="G26" s="148"/>
      <c r="H26" s="162"/>
      <c r="I26" s="162"/>
      <c r="J26" s="165"/>
      <c r="K26" s="148" t="s">
        <v>34</v>
      </c>
      <c r="L26" s="148" t="s">
        <v>296</v>
      </c>
      <c r="M26" s="148"/>
      <c r="N26" s="170"/>
      <c r="O26" s="162"/>
      <c r="P26" s="162"/>
      <c r="Q26" s="163"/>
    </row>
    <row r="27" spans="1:18" ht="14.25" thickBot="1" x14ac:dyDescent="0.2">
      <c r="A27" s="153"/>
      <c r="B27" s="167"/>
      <c r="C27" s="167"/>
      <c r="D27" s="167"/>
      <c r="E27" s="153"/>
      <c r="F27" s="153"/>
      <c r="G27" s="153"/>
      <c r="H27" s="167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1:18" x14ac:dyDescent="0.15">
      <c r="A28" s="153"/>
      <c r="B28" s="310" t="s">
        <v>217</v>
      </c>
      <c r="C28" s="311"/>
      <c r="D28" s="311"/>
      <c r="E28" s="311"/>
      <c r="F28" s="312"/>
      <c r="G28" s="310" t="s">
        <v>83</v>
      </c>
      <c r="H28" s="311"/>
      <c r="I28" s="311"/>
      <c r="J28" s="311"/>
      <c r="K28" s="311"/>
      <c r="L28" s="312"/>
      <c r="M28" s="310" t="s">
        <v>84</v>
      </c>
      <c r="N28" s="311"/>
      <c r="O28" s="311"/>
      <c r="P28" s="311"/>
      <c r="Q28" s="312"/>
      <c r="R28" s="153"/>
    </row>
    <row r="29" spans="1:18" ht="14.25" thickBot="1" x14ac:dyDescent="0.2">
      <c r="A29" s="153"/>
      <c r="B29" s="136" t="s">
        <v>85</v>
      </c>
      <c r="C29" s="137" t="s">
        <v>86</v>
      </c>
      <c r="D29" s="137" t="s">
        <v>87</v>
      </c>
      <c r="E29" s="300" t="s">
        <v>88</v>
      </c>
      <c r="F29" s="302"/>
      <c r="G29" s="136" t="s">
        <v>89</v>
      </c>
      <c r="H29" s="137" t="s">
        <v>90</v>
      </c>
      <c r="I29" s="137" t="s">
        <v>91</v>
      </c>
      <c r="J29" s="300" t="s">
        <v>92</v>
      </c>
      <c r="K29" s="301"/>
      <c r="L29" s="302"/>
      <c r="M29" s="136" t="s">
        <v>93</v>
      </c>
      <c r="N29" s="137" t="s">
        <v>94</v>
      </c>
      <c r="O29" s="300" t="s">
        <v>95</v>
      </c>
      <c r="P29" s="301"/>
      <c r="Q29" s="302"/>
      <c r="R29" s="153"/>
    </row>
    <row r="30" spans="1:18" x14ac:dyDescent="0.15">
      <c r="A30" s="171" t="s">
        <v>49</v>
      </c>
      <c r="B30" s="157">
        <v>15.002000000000001</v>
      </c>
      <c r="C30" s="141">
        <v>20.413</v>
      </c>
      <c r="D30" s="141">
        <v>23.818000000000001</v>
      </c>
      <c r="E30" s="305">
        <v>23.806000000000001</v>
      </c>
      <c r="F30" s="307"/>
      <c r="G30" s="157">
        <v>12.984999999999999</v>
      </c>
      <c r="H30" s="141">
        <v>14.699</v>
      </c>
      <c r="I30" s="141">
        <v>24.774000000000001</v>
      </c>
      <c r="J30" s="305">
        <v>30.007000000000001</v>
      </c>
      <c r="K30" s="306"/>
      <c r="L30" s="307"/>
      <c r="M30" s="157">
        <v>1.373</v>
      </c>
      <c r="N30" s="141">
        <v>4.9619999999999997</v>
      </c>
      <c r="O30" s="305">
        <v>7.3230000000000004</v>
      </c>
      <c r="P30" s="306"/>
      <c r="Q30" s="307"/>
      <c r="R30" s="153"/>
    </row>
    <row r="31" spans="1:18" x14ac:dyDescent="0.15">
      <c r="A31" s="172" t="s">
        <v>16</v>
      </c>
      <c r="B31" s="142" t="s">
        <v>96</v>
      </c>
      <c r="C31" s="143" t="s">
        <v>97</v>
      </c>
      <c r="D31" s="143" t="s">
        <v>98</v>
      </c>
      <c r="E31" s="143" t="s">
        <v>99</v>
      </c>
      <c r="F31" s="159" t="s">
        <v>100</v>
      </c>
      <c r="G31" s="142" t="s">
        <v>51</v>
      </c>
      <c r="H31" s="143" t="s">
        <v>101</v>
      </c>
      <c r="I31" s="143" t="s">
        <v>27</v>
      </c>
      <c r="J31" s="143" t="s">
        <v>56</v>
      </c>
      <c r="K31" s="143" t="s">
        <v>102</v>
      </c>
      <c r="L31" s="144" t="s">
        <v>100</v>
      </c>
      <c r="M31" s="142" t="s">
        <v>103</v>
      </c>
      <c r="N31" s="143" t="s">
        <v>57</v>
      </c>
      <c r="O31" s="143" t="s">
        <v>104</v>
      </c>
      <c r="P31" s="143" t="s">
        <v>105</v>
      </c>
      <c r="Q31" s="144" t="s">
        <v>101</v>
      </c>
      <c r="R31" s="153"/>
    </row>
    <row r="32" spans="1:18" x14ac:dyDescent="0.15">
      <c r="A32" s="172" t="s">
        <v>31</v>
      </c>
      <c r="B32" s="139">
        <v>30</v>
      </c>
      <c r="C32" s="140">
        <v>220</v>
      </c>
      <c r="D32" s="140">
        <v>15</v>
      </c>
      <c r="E32" s="140">
        <v>10</v>
      </c>
      <c r="F32" s="169">
        <v>10</v>
      </c>
      <c r="G32" s="139">
        <v>15</v>
      </c>
      <c r="H32" s="140">
        <v>1400</v>
      </c>
      <c r="I32" s="140">
        <v>5000</v>
      </c>
      <c r="J32" s="140">
        <v>15</v>
      </c>
      <c r="K32" s="140">
        <v>15</v>
      </c>
      <c r="L32" s="145">
        <v>15</v>
      </c>
      <c r="M32" s="139">
        <v>400</v>
      </c>
      <c r="N32" s="140">
        <v>100</v>
      </c>
      <c r="O32" s="140">
        <v>220</v>
      </c>
      <c r="P32" s="140">
        <v>250</v>
      </c>
      <c r="Q32" s="145">
        <v>200</v>
      </c>
      <c r="R32" s="153"/>
    </row>
    <row r="33" spans="1:18" ht="14.25" thickBot="1" x14ac:dyDescent="0.2">
      <c r="A33" s="173" t="s">
        <v>33</v>
      </c>
      <c r="B33" s="147"/>
      <c r="C33" s="148"/>
      <c r="D33" s="151"/>
      <c r="E33" s="151"/>
      <c r="F33" s="174"/>
      <c r="G33" s="164"/>
      <c r="H33" s="148"/>
      <c r="I33" s="148"/>
      <c r="J33" s="148"/>
      <c r="K33" s="151"/>
      <c r="L33" s="175"/>
      <c r="M33" s="151"/>
      <c r="N33" s="151"/>
      <c r="O33" s="148"/>
      <c r="P33" s="148"/>
      <c r="Q33" s="152"/>
      <c r="R33" s="153"/>
    </row>
    <row r="34" spans="1:18" ht="14.25" thickBot="1" x14ac:dyDescent="0.2">
      <c r="A34" s="153"/>
      <c r="B34" s="167"/>
      <c r="C34" s="167"/>
      <c r="D34" s="153"/>
      <c r="E34" s="153"/>
      <c r="F34" s="153"/>
      <c r="G34" s="167"/>
      <c r="H34" s="167"/>
      <c r="I34" s="167"/>
      <c r="J34" s="167"/>
      <c r="K34" s="153"/>
      <c r="L34" s="153"/>
      <c r="M34" s="153"/>
      <c r="N34" s="153"/>
      <c r="O34" s="153"/>
      <c r="P34" s="153"/>
      <c r="Q34" s="153"/>
      <c r="R34" s="153"/>
    </row>
    <row r="35" spans="1:18" x14ac:dyDescent="0.15">
      <c r="A35" s="153"/>
      <c r="B35" s="310" t="s">
        <v>106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2"/>
      <c r="M35" s="153"/>
      <c r="N35" s="153"/>
      <c r="O35" s="153"/>
      <c r="P35" s="153"/>
      <c r="Q35" s="153"/>
    </row>
    <row r="36" spans="1:18" ht="14.25" thickBot="1" x14ac:dyDescent="0.2">
      <c r="A36" s="153"/>
      <c r="B36" s="136" t="s">
        <v>107</v>
      </c>
      <c r="C36" s="202" t="s">
        <v>108</v>
      </c>
      <c r="D36" s="202" t="s">
        <v>109</v>
      </c>
      <c r="E36" s="202" t="s">
        <v>110</v>
      </c>
      <c r="F36" s="202" t="s">
        <v>111</v>
      </c>
      <c r="G36" s="300" t="s">
        <v>112</v>
      </c>
      <c r="H36" s="301"/>
      <c r="I36" s="304"/>
      <c r="J36" s="300" t="s">
        <v>113</v>
      </c>
      <c r="K36" s="301"/>
      <c r="L36" s="302"/>
      <c r="M36" s="153"/>
      <c r="N36" s="153"/>
      <c r="O36" s="153"/>
      <c r="P36" s="153"/>
      <c r="Q36" s="153"/>
    </row>
    <row r="37" spans="1:18" x14ac:dyDescent="0.15">
      <c r="A37" s="171" t="s">
        <v>49</v>
      </c>
      <c r="B37" s="201">
        <v>22.88</v>
      </c>
      <c r="C37" s="205">
        <v>25.238</v>
      </c>
      <c r="D37" s="198">
        <v>25.096</v>
      </c>
      <c r="E37" s="198">
        <v>25.251000000000001</v>
      </c>
      <c r="F37" s="198">
        <v>26.31</v>
      </c>
      <c r="G37" s="306">
        <v>37.801000000000002</v>
      </c>
      <c r="H37" s="306"/>
      <c r="I37" s="309"/>
      <c r="J37" s="305" t="s">
        <v>313</v>
      </c>
      <c r="K37" s="306"/>
      <c r="L37" s="307"/>
      <c r="M37" s="153"/>
      <c r="N37" s="153"/>
      <c r="O37" s="153"/>
      <c r="P37" s="153"/>
      <c r="Q37" s="153"/>
    </row>
    <row r="38" spans="1:18" x14ac:dyDescent="0.15">
      <c r="A38" s="172" t="s">
        <v>16</v>
      </c>
      <c r="B38" s="194" t="s">
        <v>51</v>
      </c>
      <c r="C38" s="193" t="s">
        <v>18</v>
      </c>
      <c r="D38" s="193" t="s">
        <v>369</v>
      </c>
      <c r="E38" s="193" t="s">
        <v>114</v>
      </c>
      <c r="F38" s="193" t="s">
        <v>115</v>
      </c>
      <c r="G38" s="188" t="s">
        <v>116</v>
      </c>
      <c r="H38" s="143" t="s">
        <v>99</v>
      </c>
      <c r="I38" s="143" t="s">
        <v>117</v>
      </c>
      <c r="J38" s="143" t="s">
        <v>118</v>
      </c>
      <c r="K38" s="143" t="s">
        <v>119</v>
      </c>
      <c r="L38" s="144" t="s">
        <v>120</v>
      </c>
      <c r="M38" s="153"/>
      <c r="N38" s="153"/>
      <c r="O38" s="153"/>
      <c r="P38" s="153"/>
      <c r="Q38" s="153"/>
    </row>
    <row r="39" spans="1:18" x14ac:dyDescent="0.15">
      <c r="A39" s="172" t="s">
        <v>31</v>
      </c>
      <c r="B39" s="201" t="s">
        <v>296</v>
      </c>
      <c r="C39" s="205" t="s">
        <v>296</v>
      </c>
      <c r="D39" s="205">
        <v>2500</v>
      </c>
      <c r="E39" s="205">
        <v>2400</v>
      </c>
      <c r="F39" s="205">
        <v>4000</v>
      </c>
      <c r="G39" s="180" t="s">
        <v>147</v>
      </c>
      <c r="H39" s="140">
        <v>1400</v>
      </c>
      <c r="I39" s="140">
        <v>1400</v>
      </c>
      <c r="J39" s="140" t="s">
        <v>147</v>
      </c>
      <c r="K39" s="140" t="s">
        <v>32</v>
      </c>
      <c r="L39" s="145" t="s">
        <v>32</v>
      </c>
      <c r="M39" s="153"/>
      <c r="N39" s="153"/>
      <c r="O39" s="153"/>
      <c r="P39" s="153"/>
      <c r="Q39" s="153"/>
    </row>
    <row r="40" spans="1:18" ht="14.25" thickBot="1" x14ac:dyDescent="0.2">
      <c r="A40" s="173" t="s">
        <v>33</v>
      </c>
      <c r="B40" s="147" t="s">
        <v>34</v>
      </c>
      <c r="C40" s="204" t="s">
        <v>34</v>
      </c>
      <c r="D40" s="204" t="s">
        <v>32</v>
      </c>
      <c r="E40" s="204" t="s">
        <v>147</v>
      </c>
      <c r="F40" s="204" t="s">
        <v>147</v>
      </c>
      <c r="G40" s="148" t="s">
        <v>32</v>
      </c>
      <c r="H40" s="148" t="s">
        <v>147</v>
      </c>
      <c r="I40" s="148" t="s">
        <v>32</v>
      </c>
      <c r="J40" s="151" t="s">
        <v>32</v>
      </c>
      <c r="K40" s="151" t="s">
        <v>32</v>
      </c>
      <c r="L40" s="174" t="s">
        <v>32</v>
      </c>
      <c r="M40" s="176"/>
      <c r="N40" s="153"/>
      <c r="O40" s="153"/>
      <c r="P40" s="153"/>
      <c r="Q40" s="153"/>
    </row>
    <row r="41" spans="1:18" ht="14.25" thickBot="1" x14ac:dyDescent="0.2">
      <c r="A41" s="153"/>
      <c r="B41" s="167"/>
      <c r="C41" s="167"/>
      <c r="D41" s="167"/>
      <c r="E41" s="153"/>
      <c r="F41" s="153"/>
      <c r="G41" s="167"/>
      <c r="H41" s="167"/>
      <c r="I41" s="167"/>
      <c r="J41" s="153"/>
      <c r="K41" s="153"/>
      <c r="L41" s="153"/>
      <c r="M41" s="153"/>
      <c r="N41" s="153"/>
      <c r="O41" s="153"/>
      <c r="P41" s="153"/>
      <c r="Q41" s="153"/>
    </row>
    <row r="42" spans="1:18" x14ac:dyDescent="0.15">
      <c r="A42" s="153"/>
      <c r="B42" s="310" t="s">
        <v>121</v>
      </c>
      <c r="C42" s="311"/>
      <c r="D42" s="311"/>
      <c r="E42" s="311"/>
      <c r="F42" s="311"/>
      <c r="G42" s="311"/>
      <c r="H42" s="311"/>
      <c r="I42" s="312"/>
      <c r="J42" s="310" t="s">
        <v>122</v>
      </c>
      <c r="K42" s="311"/>
      <c r="L42" s="311"/>
      <c r="M42" s="311"/>
      <c r="N42" s="312"/>
      <c r="O42" s="153"/>
      <c r="P42" s="153"/>
      <c r="Q42" s="153"/>
    </row>
    <row r="43" spans="1:18" ht="14.25" thickBot="1" x14ac:dyDescent="0.2">
      <c r="A43" s="153"/>
      <c r="B43" s="136" t="s">
        <v>123</v>
      </c>
      <c r="C43" s="137" t="s">
        <v>124</v>
      </c>
      <c r="D43" s="137" t="s">
        <v>125</v>
      </c>
      <c r="E43" s="137" t="s">
        <v>126</v>
      </c>
      <c r="F43" s="137" t="s">
        <v>127</v>
      </c>
      <c r="G43" s="300" t="s">
        <v>128</v>
      </c>
      <c r="H43" s="301"/>
      <c r="I43" s="302"/>
      <c r="J43" s="136" t="s">
        <v>129</v>
      </c>
      <c r="K43" s="137" t="s">
        <v>130</v>
      </c>
      <c r="L43" s="300" t="s">
        <v>131</v>
      </c>
      <c r="M43" s="301"/>
      <c r="N43" s="302"/>
      <c r="O43" s="153"/>
      <c r="P43" s="153"/>
      <c r="Q43" s="153"/>
    </row>
    <row r="44" spans="1:18" x14ac:dyDescent="0.15">
      <c r="A44" s="171" t="s">
        <v>49</v>
      </c>
      <c r="B44" s="136">
        <v>24.291</v>
      </c>
      <c r="C44" s="140">
        <v>25.238</v>
      </c>
      <c r="D44" s="140">
        <v>28.675000000000001</v>
      </c>
      <c r="E44" s="140">
        <v>15.932</v>
      </c>
      <c r="F44" s="140" t="s">
        <v>313</v>
      </c>
      <c r="G44" s="318" t="s">
        <v>376</v>
      </c>
      <c r="H44" s="319"/>
      <c r="I44" s="320"/>
      <c r="J44" s="157">
        <v>5.2939999999999996</v>
      </c>
      <c r="K44" s="141">
        <v>11.047000000000001</v>
      </c>
      <c r="L44" s="305">
        <v>20.695</v>
      </c>
      <c r="M44" s="306"/>
      <c r="N44" s="307"/>
      <c r="O44" s="153"/>
      <c r="P44" s="153"/>
      <c r="Q44" s="153"/>
    </row>
    <row r="45" spans="1:18" x14ac:dyDescent="0.15">
      <c r="A45" s="172" t="s">
        <v>16</v>
      </c>
      <c r="B45" s="142" t="s">
        <v>273</v>
      </c>
      <c r="C45" s="143" t="s">
        <v>52</v>
      </c>
      <c r="D45" s="143" t="s">
        <v>97</v>
      </c>
      <c r="E45" s="143" t="s">
        <v>20</v>
      </c>
      <c r="F45" s="143" t="s">
        <v>78</v>
      </c>
      <c r="G45" s="143" t="s">
        <v>274</v>
      </c>
      <c r="H45" s="143" t="s">
        <v>56</v>
      </c>
      <c r="I45" s="159" t="s">
        <v>275</v>
      </c>
      <c r="J45" s="142" t="s">
        <v>132</v>
      </c>
      <c r="K45" s="143" t="s">
        <v>133</v>
      </c>
      <c r="L45" s="143" t="s">
        <v>134</v>
      </c>
      <c r="M45" s="143" t="s">
        <v>135</v>
      </c>
      <c r="N45" s="144" t="s">
        <v>21</v>
      </c>
      <c r="O45" s="153"/>
      <c r="P45" s="153"/>
      <c r="Q45" s="153"/>
    </row>
    <row r="46" spans="1:18" x14ac:dyDescent="0.15">
      <c r="A46" s="172" t="s">
        <v>31</v>
      </c>
      <c r="B46" s="139">
        <v>7000</v>
      </c>
      <c r="C46" s="140">
        <v>2250</v>
      </c>
      <c r="D46" s="140">
        <v>4000</v>
      </c>
      <c r="E46" s="140">
        <v>700</v>
      </c>
      <c r="F46" s="140" t="s">
        <v>147</v>
      </c>
      <c r="G46" s="140" t="s">
        <v>147</v>
      </c>
      <c r="H46" s="140" t="s">
        <v>32</v>
      </c>
      <c r="I46" s="169" t="s">
        <v>32</v>
      </c>
      <c r="J46" s="139">
        <v>18</v>
      </c>
      <c r="K46" s="169">
        <v>15</v>
      </c>
      <c r="L46" s="140">
        <v>12</v>
      </c>
      <c r="M46" s="140">
        <v>15</v>
      </c>
      <c r="N46" s="145">
        <v>15</v>
      </c>
      <c r="O46" s="153"/>
      <c r="P46" s="153"/>
      <c r="Q46" s="153"/>
    </row>
    <row r="47" spans="1:18" ht="14.25" thickBot="1" x14ac:dyDescent="0.2">
      <c r="A47" s="173" t="s">
        <v>33</v>
      </c>
      <c r="B47" s="147" t="s">
        <v>34</v>
      </c>
      <c r="C47" s="148" t="s">
        <v>34</v>
      </c>
      <c r="D47" s="148" t="s">
        <v>32</v>
      </c>
      <c r="E47" s="148" t="s">
        <v>32</v>
      </c>
      <c r="F47" s="148" t="s">
        <v>32</v>
      </c>
      <c r="G47" s="148" t="s">
        <v>32</v>
      </c>
      <c r="H47" s="148" t="s">
        <v>32</v>
      </c>
      <c r="I47" s="177" t="s">
        <v>32</v>
      </c>
      <c r="J47" s="164"/>
      <c r="K47" s="174"/>
      <c r="L47" s="151"/>
      <c r="M47" s="148"/>
      <c r="N47" s="175"/>
      <c r="O47" s="153"/>
      <c r="P47" s="153"/>
      <c r="Q47" s="153"/>
    </row>
    <row r="48" spans="1:18" ht="14.25" thickBot="1" x14ac:dyDescent="0.2">
      <c r="A48" s="153"/>
      <c r="B48" s="167"/>
      <c r="C48" s="167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</row>
    <row r="49" spans="1:18" x14ac:dyDescent="0.15">
      <c r="A49" s="153"/>
      <c r="B49" s="310" t="s">
        <v>136</v>
      </c>
      <c r="C49" s="311"/>
      <c r="D49" s="311"/>
      <c r="E49" s="312"/>
      <c r="F49" s="310" t="s">
        <v>137</v>
      </c>
      <c r="G49" s="311"/>
      <c r="H49" s="311"/>
      <c r="I49" s="311"/>
      <c r="J49" s="311"/>
      <c r="K49" s="312"/>
      <c r="L49" s="153"/>
      <c r="M49" s="153"/>
      <c r="N49" s="153"/>
      <c r="O49" s="153"/>
      <c r="P49" s="153"/>
      <c r="Q49" s="153"/>
      <c r="R49" s="153"/>
    </row>
    <row r="50" spans="1:18" ht="14.25" thickBot="1" x14ac:dyDescent="0.2">
      <c r="A50" s="153"/>
      <c r="B50" s="136" t="s">
        <v>138</v>
      </c>
      <c r="C50" s="300" t="s">
        <v>139</v>
      </c>
      <c r="D50" s="301"/>
      <c r="E50" s="302"/>
      <c r="F50" s="303" t="s">
        <v>140</v>
      </c>
      <c r="G50" s="301"/>
      <c r="H50" s="304"/>
      <c r="I50" s="300" t="s">
        <v>141</v>
      </c>
      <c r="J50" s="301"/>
      <c r="K50" s="302"/>
      <c r="L50" s="153"/>
      <c r="M50" s="153"/>
      <c r="N50" s="153"/>
      <c r="O50" s="153"/>
      <c r="P50" s="153"/>
      <c r="Q50" s="153"/>
      <c r="R50" s="153"/>
    </row>
    <row r="51" spans="1:18" x14ac:dyDescent="0.15">
      <c r="A51" s="171" t="s">
        <v>49</v>
      </c>
      <c r="B51" s="139" t="s">
        <v>388</v>
      </c>
      <c r="C51" s="305">
        <v>13.848000000000001</v>
      </c>
      <c r="D51" s="306"/>
      <c r="E51" s="307"/>
      <c r="F51" s="308">
        <v>16.327000000000002</v>
      </c>
      <c r="G51" s="306"/>
      <c r="H51" s="309"/>
      <c r="I51" s="305">
        <v>6.4470000000000001</v>
      </c>
      <c r="J51" s="306"/>
      <c r="K51" s="307"/>
      <c r="L51" s="153"/>
      <c r="M51" s="153"/>
      <c r="N51" s="153"/>
      <c r="O51" s="153"/>
      <c r="P51" s="153"/>
      <c r="Q51" s="153"/>
      <c r="R51" s="153"/>
    </row>
    <row r="52" spans="1:18" x14ac:dyDescent="0.15">
      <c r="A52" s="172" t="s">
        <v>16</v>
      </c>
      <c r="B52" s="142" t="s">
        <v>133</v>
      </c>
      <c r="C52" s="143" t="s">
        <v>142</v>
      </c>
      <c r="D52" s="143" t="s">
        <v>25</v>
      </c>
      <c r="E52" s="144" t="s">
        <v>26</v>
      </c>
      <c r="F52" s="142" t="s">
        <v>75</v>
      </c>
      <c r="G52" s="178" t="s">
        <v>142</v>
      </c>
      <c r="H52" s="143" t="s">
        <v>60</v>
      </c>
      <c r="I52" s="143" t="s">
        <v>28</v>
      </c>
      <c r="J52" s="143" t="s">
        <v>143</v>
      </c>
      <c r="K52" s="144" t="s">
        <v>101</v>
      </c>
      <c r="L52" s="153"/>
      <c r="M52" s="153"/>
      <c r="N52" s="153"/>
      <c r="O52" s="153"/>
      <c r="P52" s="153"/>
      <c r="Q52" s="153"/>
      <c r="R52" s="153"/>
    </row>
    <row r="53" spans="1:18" x14ac:dyDescent="0.15">
      <c r="A53" s="172" t="s">
        <v>31</v>
      </c>
      <c r="B53" s="139" t="s">
        <v>388</v>
      </c>
      <c r="C53" s="140">
        <v>200</v>
      </c>
      <c r="D53" s="140">
        <v>250</v>
      </c>
      <c r="E53" s="145" t="s">
        <v>32</v>
      </c>
      <c r="F53" s="140">
        <v>250</v>
      </c>
      <c r="G53" s="140">
        <v>300</v>
      </c>
      <c r="H53" s="180">
        <v>280</v>
      </c>
      <c r="I53" s="140">
        <v>25</v>
      </c>
      <c r="J53" s="140">
        <v>25</v>
      </c>
      <c r="K53" s="145">
        <v>20</v>
      </c>
      <c r="L53" s="153"/>
      <c r="M53" s="153"/>
      <c r="N53" s="153"/>
      <c r="O53" s="153"/>
      <c r="P53" s="153"/>
      <c r="Q53" s="153"/>
      <c r="R53" s="153"/>
    </row>
    <row r="54" spans="1:18" ht="14.25" thickBot="1" x14ac:dyDescent="0.2">
      <c r="A54" s="173" t="s">
        <v>33</v>
      </c>
      <c r="B54" s="147" t="s">
        <v>32</v>
      </c>
      <c r="C54" s="148"/>
      <c r="D54" s="181"/>
      <c r="E54" s="209" t="s">
        <v>32</v>
      </c>
      <c r="F54" s="148"/>
      <c r="G54" s="184"/>
      <c r="H54" s="183"/>
      <c r="I54" s="162"/>
      <c r="J54" s="149"/>
      <c r="K54" s="163"/>
      <c r="L54" s="153"/>
      <c r="M54" s="153"/>
      <c r="N54" s="153"/>
      <c r="O54" s="153"/>
      <c r="P54" s="153"/>
      <c r="Q54" s="153"/>
      <c r="R54" s="153"/>
    </row>
    <row r="55" spans="1:18" x14ac:dyDescent="0.15">
      <c r="F55" s="153"/>
    </row>
  </sheetData>
  <mergeCells count="55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6</vt:i4>
      </vt:variant>
    </vt:vector>
  </HeadingPairs>
  <TitlesOfParts>
    <vt:vector size="60" baseType="lpstr">
      <vt:lpstr>2014年一覧表（ＮＳＷ）</vt:lpstr>
      <vt:lpstr>2014年全井戸集計表</vt:lpstr>
      <vt:lpstr>1月7日</vt:lpstr>
      <vt:lpstr>1月14日</vt:lpstr>
      <vt:lpstr>1月20日</vt:lpstr>
      <vt:lpstr>1月27日</vt:lpstr>
      <vt:lpstr>2月3日</vt:lpstr>
      <vt:lpstr>2月12日</vt:lpstr>
      <vt:lpstr>2月17日</vt:lpstr>
      <vt:lpstr>2月24日</vt:lpstr>
      <vt:lpstr>3月4日</vt:lpstr>
      <vt:lpstr>3月10日</vt:lpstr>
      <vt:lpstr>3月17日</vt:lpstr>
      <vt:lpstr>3月24日</vt:lpstr>
      <vt:lpstr>3月31日</vt:lpstr>
      <vt:lpstr>4月7日</vt:lpstr>
      <vt:lpstr>4月14日</vt:lpstr>
      <vt:lpstr>4月22日</vt:lpstr>
      <vt:lpstr>4月28日</vt:lpstr>
      <vt:lpstr>5月7日</vt:lpstr>
      <vt:lpstr>5月12日</vt:lpstr>
      <vt:lpstr>5月19日</vt:lpstr>
      <vt:lpstr>5月26日</vt:lpstr>
      <vt:lpstr>6月2日</vt:lpstr>
      <vt:lpstr>6月9日</vt:lpstr>
      <vt:lpstr>6月17日</vt:lpstr>
      <vt:lpstr>6月23日</vt:lpstr>
      <vt:lpstr>6月30日</vt:lpstr>
      <vt:lpstr>7月7日</vt:lpstr>
      <vt:lpstr>7月14日</vt:lpstr>
      <vt:lpstr>7月22日</vt:lpstr>
      <vt:lpstr>7月28日</vt:lpstr>
      <vt:lpstr>8月4日</vt:lpstr>
      <vt:lpstr>8月11日</vt:lpstr>
      <vt:lpstr>8月18日</vt:lpstr>
      <vt:lpstr>8月26日</vt:lpstr>
      <vt:lpstr>9月2日</vt:lpstr>
      <vt:lpstr>9月8日</vt:lpstr>
      <vt:lpstr>9月16日</vt:lpstr>
      <vt:lpstr>9月22日</vt:lpstr>
      <vt:lpstr>9月29日</vt:lpstr>
      <vt:lpstr>10月7日</vt:lpstr>
      <vt:lpstr>10月15日</vt:lpstr>
      <vt:lpstr>10月21日</vt:lpstr>
      <vt:lpstr>10月27日</vt:lpstr>
      <vt:lpstr>11月4日</vt:lpstr>
      <vt:lpstr>11月10日</vt:lpstr>
      <vt:lpstr>11月18日</vt:lpstr>
      <vt:lpstr>11月25日</vt:lpstr>
      <vt:lpstr>12月1日</vt:lpstr>
      <vt:lpstr>12月9日</vt:lpstr>
      <vt:lpstr>12月15日</vt:lpstr>
      <vt:lpstr>12月22日</vt:lpstr>
      <vt:lpstr>12月29日</vt:lpstr>
      <vt:lpstr>'1月14日'!Print_Area</vt:lpstr>
      <vt:lpstr>'1月20日'!Print_Area</vt:lpstr>
      <vt:lpstr>'1月27日'!Print_Area</vt:lpstr>
      <vt:lpstr>'1月7日'!Print_Area</vt:lpstr>
      <vt:lpstr>'2月12日'!Print_Area</vt:lpstr>
      <vt:lpstr>'2月3日'!Print_Area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2014-12-25T01:35:10Z</cp:lastPrinted>
  <dcterms:created xsi:type="dcterms:W3CDTF">2013-01-05T18:54:09Z</dcterms:created>
  <dcterms:modified xsi:type="dcterms:W3CDTF">2023-02-22T01:08:21Z</dcterms:modified>
</cp:coreProperties>
</file>